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570" windowHeight="3690"/>
  </bookViews>
  <sheets>
    <sheet name="01-200自" sheetId="44" r:id="rId1"/>
    <sheet name="02-50蛙" sheetId="38" r:id="rId2"/>
    <sheet name="03-50蝶" sheetId="39" r:id="rId3"/>
    <sheet name="會長" sheetId="49" r:id="rId4"/>
    <sheet name="04-100仰" sheetId="41" r:id="rId5"/>
    <sheet name="05-200蛙" sheetId="45" r:id="rId6"/>
    <sheet name="06-100自" sheetId="33" r:id="rId7"/>
    <sheet name="07-混接" sheetId="46" r:id="rId8"/>
    <sheet name="08-400自" sheetId="47" r:id="rId9"/>
    <sheet name="09-50仰" sheetId="37" r:id="rId10"/>
    <sheet name="10-50自" sheetId="36" r:id="rId11"/>
    <sheet name="11-100蝶" sheetId="42" r:id="rId12"/>
    <sheet name="12-100蛙" sheetId="40" r:id="rId13"/>
    <sheet name="13-200混" sheetId="48" r:id="rId14"/>
    <sheet name="14-自接" sheetId="2" r:id="rId15"/>
    <sheet name="破紀錄彙整" sheetId="34" r:id="rId16"/>
  </sheets>
  <definedNames>
    <definedName name="_xlnm._FilterDatabase" localSheetId="0" hidden="1">'01-200自'!$B$1:$M$1</definedName>
    <definedName name="_xlnm._FilterDatabase" localSheetId="6" hidden="1">'06-100自'!$B$1:$M$1</definedName>
    <definedName name="_xlnm._FilterDatabase" localSheetId="8" hidden="1">'08-400自'!$B$1:$M$1</definedName>
    <definedName name="_xlnm.Print_Titles" localSheetId="0">'01-200自'!$1:$1</definedName>
    <definedName name="_xlnm.Print_Titles" localSheetId="1">'02-50蛙'!$1:$1</definedName>
    <definedName name="_xlnm.Print_Titles" localSheetId="2">'03-50蝶'!$1:$1</definedName>
    <definedName name="_xlnm.Print_Titles" localSheetId="4">'04-100仰'!$1:$1</definedName>
    <definedName name="_xlnm.Print_Titles" localSheetId="5">'05-200蛙'!$1:$1</definedName>
    <definedName name="_xlnm.Print_Titles" localSheetId="6">'06-100自'!$1:$1</definedName>
    <definedName name="_xlnm.Print_Titles" localSheetId="7">'07-混接'!$1:$1</definedName>
    <definedName name="_xlnm.Print_Titles" localSheetId="8">'08-400自'!$1:$1</definedName>
    <definedName name="_xlnm.Print_Titles" localSheetId="9">'09-50仰'!$1:$1</definedName>
    <definedName name="_xlnm.Print_Titles" localSheetId="10">'10-50自'!$1:$1</definedName>
    <definedName name="_xlnm.Print_Titles" localSheetId="11">'11-100蝶'!$1:$1</definedName>
    <definedName name="_xlnm.Print_Titles" localSheetId="12">'12-100蛙'!$1:$1</definedName>
    <definedName name="_xlnm.Print_Titles" localSheetId="13">'13-200混'!$1:$1</definedName>
    <definedName name="_xlnm.Print_Titles" localSheetId="14">'14-自接'!$1:$1</definedName>
    <definedName name="_xlnm.Print_Titles" localSheetId="3">會長!$1:$1</definedName>
  </definedNames>
  <calcPr calcId="145621"/>
</workbook>
</file>

<file path=xl/calcChain.xml><?xml version="1.0" encoding="utf-8"?>
<calcChain xmlns="http://schemas.openxmlformats.org/spreadsheetml/2006/main">
  <c r="B40" i="47" l="1"/>
  <c r="B41" i="47"/>
  <c r="B42" i="47"/>
  <c r="B43" i="47"/>
  <c r="C39" i="47"/>
  <c r="B39" i="47"/>
  <c r="B35" i="47"/>
  <c r="B36" i="47"/>
  <c r="B37" i="47"/>
  <c r="B38" i="47"/>
  <c r="B34" i="47"/>
  <c r="B50" i="47"/>
  <c r="B49" i="47"/>
  <c r="I56" i="2" l="1"/>
  <c r="C56" i="2" s="1"/>
  <c r="B56" i="2"/>
  <c r="I55" i="2"/>
  <c r="B55" i="2"/>
  <c r="I54" i="2"/>
  <c r="B54" i="2"/>
  <c r="I53" i="2"/>
  <c r="B53" i="2"/>
  <c r="I52" i="2"/>
  <c r="B52" i="2"/>
  <c r="I51" i="2"/>
  <c r="C51" i="2" s="1"/>
  <c r="B51" i="2"/>
  <c r="I50" i="2"/>
  <c r="C50" i="2"/>
  <c r="B50" i="2"/>
  <c r="I49" i="2"/>
  <c r="C49" i="2" s="1"/>
  <c r="B49" i="2"/>
  <c r="I64" i="2" l="1"/>
  <c r="I63" i="2"/>
  <c r="I62" i="2"/>
  <c r="B62" i="2"/>
  <c r="I61" i="2"/>
  <c r="B61" i="2"/>
  <c r="I60" i="2"/>
  <c r="B60" i="2"/>
  <c r="I59" i="2"/>
  <c r="B59" i="2"/>
  <c r="I58" i="2"/>
  <c r="B58" i="2"/>
  <c r="I57" i="2"/>
  <c r="B57" i="2"/>
  <c r="I48" i="2" l="1"/>
  <c r="I47" i="2"/>
  <c r="I46" i="2"/>
  <c r="B46" i="2"/>
  <c r="I45" i="2"/>
  <c r="B45" i="2"/>
  <c r="I44" i="2"/>
  <c r="B44" i="2"/>
  <c r="I43" i="2"/>
  <c r="B43" i="2"/>
  <c r="I42" i="2"/>
  <c r="B42" i="2"/>
  <c r="I41" i="2"/>
  <c r="B41" i="2"/>
  <c r="I40" i="2"/>
  <c r="B40" i="2"/>
  <c r="I39" i="2"/>
  <c r="B39" i="2"/>
  <c r="I38" i="2"/>
  <c r="C38" i="2" s="1"/>
  <c r="B38" i="2"/>
  <c r="I37" i="2"/>
  <c r="C37" i="2"/>
  <c r="B37" i="2"/>
  <c r="I36" i="2" l="1"/>
  <c r="B36" i="2"/>
  <c r="I35" i="2"/>
  <c r="B35" i="2"/>
  <c r="I34" i="2"/>
  <c r="B34" i="2"/>
  <c r="I33" i="2"/>
  <c r="B33" i="2"/>
  <c r="I32" i="2"/>
  <c r="B32" i="2"/>
  <c r="I31" i="2"/>
  <c r="B31" i="2"/>
  <c r="I30" i="2"/>
  <c r="B30" i="2"/>
  <c r="I29" i="2"/>
  <c r="B29" i="2"/>
  <c r="I28" i="2"/>
  <c r="B28" i="2"/>
  <c r="I27" i="2"/>
  <c r="I26" i="2"/>
  <c r="I25" i="2"/>
  <c r="B25" i="2"/>
  <c r="I24" i="2"/>
  <c r="B24" i="2"/>
  <c r="I23" i="2"/>
  <c r="C23" i="2" s="1"/>
  <c r="B23" i="2"/>
  <c r="I22" i="2"/>
  <c r="C22" i="2"/>
  <c r="B22" i="2"/>
  <c r="I9" i="2" l="1"/>
  <c r="B8" i="2"/>
  <c r="I21" i="2" l="1"/>
  <c r="I20" i="2"/>
  <c r="B20" i="2"/>
  <c r="I19" i="2"/>
  <c r="B19" i="2"/>
  <c r="I18" i="2"/>
  <c r="B18" i="2"/>
  <c r="I17" i="2"/>
  <c r="B17" i="2"/>
  <c r="I16" i="2"/>
  <c r="B16" i="2"/>
  <c r="I15" i="2"/>
  <c r="B15" i="2"/>
  <c r="I14" i="2"/>
  <c r="I13" i="2"/>
  <c r="B13" i="2"/>
  <c r="I12" i="2"/>
  <c r="B12" i="2"/>
  <c r="I11" i="2"/>
  <c r="B11" i="2"/>
  <c r="I10" i="2"/>
  <c r="C10" i="2" s="1"/>
  <c r="B10" i="2"/>
  <c r="I8" i="2"/>
  <c r="B9" i="2"/>
  <c r="C9" i="2" l="1"/>
  <c r="C8" i="2"/>
  <c r="I7" i="2"/>
  <c r="C7" i="2" s="1"/>
  <c r="B7" i="2"/>
  <c r="I6" i="2"/>
  <c r="C6" i="2" s="1"/>
  <c r="B6" i="2"/>
  <c r="I5" i="2"/>
  <c r="I4" i="2"/>
  <c r="C4" i="2" s="1"/>
  <c r="B4" i="2"/>
  <c r="I3" i="2"/>
  <c r="B3" i="2"/>
  <c r="I2" i="2"/>
  <c r="B2" i="2"/>
  <c r="M78" i="48" l="1"/>
  <c r="L78" i="48"/>
  <c r="I78" i="48"/>
  <c r="M77" i="48"/>
  <c r="L77" i="48"/>
  <c r="I77" i="48"/>
  <c r="C77" i="48"/>
  <c r="B77" i="48"/>
  <c r="M76" i="48"/>
  <c r="L76" i="48"/>
  <c r="I76" i="48"/>
  <c r="C76" i="48" s="1"/>
  <c r="B76" i="48"/>
  <c r="M75" i="48"/>
  <c r="L75" i="48"/>
  <c r="I75" i="48"/>
  <c r="C75" i="48"/>
  <c r="B75" i="48"/>
  <c r="M74" i="48"/>
  <c r="L74" i="48"/>
  <c r="I74" i="48"/>
  <c r="C74" i="48" s="1"/>
  <c r="B74" i="48"/>
  <c r="M73" i="48"/>
  <c r="L73" i="48"/>
  <c r="I73" i="48"/>
  <c r="C73" i="48"/>
  <c r="B73" i="48"/>
  <c r="M72" i="48"/>
  <c r="L72" i="48"/>
  <c r="I72" i="48"/>
  <c r="C72" i="48" s="1"/>
  <c r="B72" i="48"/>
  <c r="M71" i="48"/>
  <c r="L71" i="48"/>
  <c r="I71" i="48"/>
  <c r="C71" i="48"/>
  <c r="B71" i="48"/>
  <c r="M70" i="48" l="1"/>
  <c r="L70" i="48"/>
  <c r="I70" i="48"/>
  <c r="C70" i="48" s="1"/>
  <c r="B70" i="48"/>
  <c r="M69" i="48"/>
  <c r="L69" i="48"/>
  <c r="I69" i="48"/>
  <c r="B69" i="48"/>
  <c r="M68" i="48"/>
  <c r="L68" i="48"/>
  <c r="I68" i="48"/>
  <c r="C68" i="48" s="1"/>
  <c r="B68" i="48"/>
  <c r="M67" i="48"/>
  <c r="L67" i="48"/>
  <c r="I67" i="48"/>
  <c r="C67" i="48" s="1"/>
  <c r="B67" i="48"/>
  <c r="M66" i="48"/>
  <c r="L66" i="48"/>
  <c r="I66" i="48"/>
  <c r="C66" i="48"/>
  <c r="B66" i="48"/>
  <c r="M65" i="48"/>
  <c r="L65" i="48"/>
  <c r="I65" i="48"/>
  <c r="C65" i="48" s="1"/>
  <c r="B65" i="48"/>
  <c r="M64" i="48"/>
  <c r="L64" i="48"/>
  <c r="I64" i="48"/>
  <c r="C64" i="48"/>
  <c r="B64" i="48"/>
  <c r="M63" i="48"/>
  <c r="L63" i="48"/>
  <c r="I63" i="48"/>
  <c r="C63" i="48" s="1"/>
  <c r="B63" i="48"/>
  <c r="M62" i="48" l="1"/>
  <c r="I62" i="48"/>
  <c r="B62" i="48"/>
  <c r="M61" i="48"/>
  <c r="I61" i="48"/>
  <c r="B61" i="48"/>
  <c r="M60" i="48"/>
  <c r="I60" i="48"/>
  <c r="B60" i="48"/>
  <c r="M59" i="48"/>
  <c r="I59" i="48"/>
  <c r="B59" i="48"/>
  <c r="M58" i="48"/>
  <c r="I58" i="48"/>
  <c r="B58" i="48"/>
  <c r="M57" i="48"/>
  <c r="I57" i="48"/>
  <c r="B57" i="48"/>
  <c r="M56" i="48"/>
  <c r="L56" i="48"/>
  <c r="I56" i="48"/>
  <c r="M55" i="48"/>
  <c r="L55" i="48"/>
  <c r="I55" i="48"/>
  <c r="M54" i="48"/>
  <c r="L54" i="48"/>
  <c r="I54" i="48"/>
  <c r="M53" i="48"/>
  <c r="L53" i="48"/>
  <c r="I53" i="48"/>
  <c r="B53" i="48"/>
  <c r="M52" i="48"/>
  <c r="L52" i="48"/>
  <c r="I52" i="48"/>
  <c r="B52" i="48"/>
  <c r="M51" i="48"/>
  <c r="L51" i="48"/>
  <c r="I51" i="48"/>
  <c r="B51" i="48"/>
  <c r="M50" i="48"/>
  <c r="L50" i="48"/>
  <c r="I50" i="48"/>
  <c r="B50" i="48"/>
  <c r="M49" i="48"/>
  <c r="L49" i="48"/>
  <c r="I49" i="48"/>
  <c r="B49" i="48"/>
  <c r="M48" i="48"/>
  <c r="I48" i="48"/>
  <c r="B48" i="48"/>
  <c r="M47" i="48" l="1"/>
  <c r="I47" i="48"/>
  <c r="B47" i="48"/>
  <c r="M46" i="48"/>
  <c r="I46" i="48"/>
  <c r="B46" i="48"/>
  <c r="M45" i="48"/>
  <c r="I45" i="48"/>
  <c r="B45" i="48"/>
  <c r="M44" i="48"/>
  <c r="L44" i="48"/>
  <c r="I44" i="48"/>
  <c r="C44" i="48" s="1"/>
  <c r="B44" i="48"/>
  <c r="M43" i="48"/>
  <c r="L43" i="48"/>
  <c r="I43" i="48"/>
  <c r="C43" i="48" s="1"/>
  <c r="B43" i="48"/>
  <c r="M42" i="48"/>
  <c r="L42" i="48"/>
  <c r="I42" i="48"/>
  <c r="C42" i="48" s="1"/>
  <c r="B42" i="48"/>
  <c r="M41" i="48" l="1"/>
  <c r="L41" i="48"/>
  <c r="I41" i="48"/>
  <c r="M40" i="48"/>
  <c r="L40" i="48"/>
  <c r="I40" i="48"/>
  <c r="B40" i="48"/>
  <c r="M39" i="48"/>
  <c r="L39" i="48"/>
  <c r="I39" i="48"/>
  <c r="B39" i="48"/>
  <c r="M38" i="48"/>
  <c r="L38" i="48"/>
  <c r="I38" i="48"/>
  <c r="B38" i="48"/>
  <c r="M37" i="48"/>
  <c r="L37" i="48"/>
  <c r="I37" i="48"/>
  <c r="B37" i="48"/>
  <c r="M36" i="48"/>
  <c r="L36" i="48"/>
  <c r="I36" i="48"/>
  <c r="B36" i="48"/>
  <c r="M35" i="48"/>
  <c r="L35" i="48"/>
  <c r="I35" i="48"/>
  <c r="C35" i="48" s="1"/>
  <c r="B35" i="48"/>
  <c r="M34" i="48"/>
  <c r="L34" i="48"/>
  <c r="I34" i="48"/>
  <c r="C34" i="48"/>
  <c r="B34" i="48"/>
  <c r="M33" i="48" l="1"/>
  <c r="L33" i="48"/>
  <c r="I33" i="48"/>
  <c r="C33" i="48" s="1"/>
  <c r="B33" i="48"/>
  <c r="M32" i="48"/>
  <c r="L32" i="48"/>
  <c r="I32" i="48"/>
  <c r="C32" i="48"/>
  <c r="B32" i="48"/>
  <c r="M31" i="48"/>
  <c r="L31" i="48"/>
  <c r="I31" i="48"/>
  <c r="C31" i="48" s="1"/>
  <c r="B31" i="48"/>
  <c r="M30" i="48"/>
  <c r="L30" i="48"/>
  <c r="I30" i="48"/>
  <c r="C30" i="48"/>
  <c r="B30" i="48"/>
  <c r="M29" i="48"/>
  <c r="L29" i="48"/>
  <c r="I29" i="48"/>
  <c r="C29" i="48" s="1"/>
  <c r="B29" i="48"/>
  <c r="M28" i="48"/>
  <c r="L28" i="48"/>
  <c r="I28" i="48"/>
  <c r="C28" i="48"/>
  <c r="B28" i="48"/>
  <c r="M27" i="48"/>
  <c r="L27" i="48"/>
  <c r="I27" i="48"/>
  <c r="C27" i="48" s="1"/>
  <c r="B27" i="48"/>
  <c r="I26" i="48"/>
  <c r="C26" i="48"/>
  <c r="B26" i="48"/>
  <c r="M25" i="48" l="1"/>
  <c r="L25" i="48"/>
  <c r="I25" i="48"/>
  <c r="B25" i="48"/>
  <c r="M24" i="48"/>
  <c r="L24" i="48"/>
  <c r="I24" i="48"/>
  <c r="C24" i="48" s="1"/>
  <c r="B24" i="48"/>
  <c r="M23" i="48"/>
  <c r="L23" i="48"/>
  <c r="I23" i="48"/>
  <c r="C23" i="48"/>
  <c r="B23" i="48"/>
  <c r="M22" i="48"/>
  <c r="L22" i="48"/>
  <c r="I22" i="48"/>
  <c r="C22" i="48" s="1"/>
  <c r="B22" i="48"/>
  <c r="M21" i="48"/>
  <c r="L21" i="48"/>
  <c r="I21" i="48"/>
  <c r="C21" i="48"/>
  <c r="B21" i="48"/>
  <c r="M20" i="48" l="1"/>
  <c r="L20" i="48"/>
  <c r="I20" i="48"/>
  <c r="C20" i="48" s="1"/>
  <c r="B20" i="48"/>
  <c r="M19" i="48"/>
  <c r="L19" i="48"/>
  <c r="I19" i="48"/>
  <c r="C19" i="48"/>
  <c r="B19" i="48"/>
  <c r="M18" i="48"/>
  <c r="L18" i="48"/>
  <c r="I18" i="48"/>
  <c r="C18" i="48" s="1"/>
  <c r="B18" i="48"/>
  <c r="M17" i="48"/>
  <c r="L17" i="48"/>
  <c r="I17" i="48"/>
  <c r="C17" i="48"/>
  <c r="B17" i="48"/>
  <c r="M16" i="48" l="1"/>
  <c r="L16" i="48"/>
  <c r="I16" i="48"/>
  <c r="B16" i="48"/>
  <c r="M15" i="48"/>
  <c r="L15" i="48"/>
  <c r="I15" i="48"/>
  <c r="B15" i="48"/>
  <c r="M14" i="48"/>
  <c r="L14" i="48"/>
  <c r="I14" i="48"/>
  <c r="B14" i="48"/>
  <c r="M13" i="48"/>
  <c r="L13" i="48"/>
  <c r="I13" i="48"/>
  <c r="B13" i="48"/>
  <c r="M12" i="48"/>
  <c r="L12" i="48"/>
  <c r="I12" i="48"/>
  <c r="B12" i="48"/>
  <c r="M11" i="48"/>
  <c r="L11" i="48"/>
  <c r="I11" i="48"/>
  <c r="C11" i="48" s="1"/>
  <c r="B11" i="48"/>
  <c r="M10" i="48"/>
  <c r="L10" i="48"/>
  <c r="I10" i="48"/>
  <c r="C10" i="48"/>
  <c r="B10" i="48"/>
  <c r="M9" i="48"/>
  <c r="L9" i="48"/>
  <c r="I9" i="48"/>
  <c r="C9" i="48" s="1"/>
  <c r="B9" i="48"/>
  <c r="M8" i="48" l="1"/>
  <c r="L8" i="48"/>
  <c r="I8" i="48"/>
  <c r="B8" i="48"/>
  <c r="M7" i="48"/>
  <c r="L7" i="48"/>
  <c r="I7" i="48"/>
  <c r="C7" i="48" s="1"/>
  <c r="B7" i="48"/>
  <c r="M6" i="48"/>
  <c r="L6" i="48"/>
  <c r="I6" i="48"/>
  <c r="C6" i="48"/>
  <c r="B6" i="48"/>
  <c r="M5" i="48"/>
  <c r="L5" i="48"/>
  <c r="I5" i="48"/>
  <c r="B5" i="48"/>
  <c r="M4" i="48"/>
  <c r="L4" i="48"/>
  <c r="I4" i="48"/>
  <c r="C4" i="48" s="1"/>
  <c r="B4" i="48"/>
  <c r="M3" i="48"/>
  <c r="I3" i="48"/>
  <c r="B3" i="48"/>
  <c r="M2" i="48"/>
  <c r="I2" i="48"/>
  <c r="B2" i="48"/>
  <c r="M112" i="40" l="1"/>
  <c r="L112" i="40"/>
  <c r="I112" i="40"/>
  <c r="M111" i="40"/>
  <c r="L111" i="40"/>
  <c r="I111" i="40"/>
  <c r="C111" i="40"/>
  <c r="B111" i="40"/>
  <c r="M110" i="40"/>
  <c r="L110" i="40"/>
  <c r="I110" i="40"/>
  <c r="C110" i="40" s="1"/>
  <c r="B110" i="40"/>
  <c r="M109" i="40"/>
  <c r="L109" i="40"/>
  <c r="I109" i="40"/>
  <c r="C109" i="40"/>
  <c r="B109" i="40"/>
  <c r="M108" i="40"/>
  <c r="L108" i="40"/>
  <c r="I108" i="40"/>
  <c r="C108" i="40" s="1"/>
  <c r="B108" i="40"/>
  <c r="M107" i="40"/>
  <c r="L107" i="40"/>
  <c r="I107" i="40"/>
  <c r="C107" i="40"/>
  <c r="B107" i="40"/>
  <c r="M106" i="40"/>
  <c r="L106" i="40"/>
  <c r="I106" i="40"/>
  <c r="C106" i="40" s="1"/>
  <c r="B106" i="40"/>
  <c r="M105" i="40"/>
  <c r="L105" i="40"/>
  <c r="I105" i="40"/>
  <c r="C105" i="40"/>
  <c r="B105" i="40"/>
  <c r="M104" i="40" l="1"/>
  <c r="L104" i="40"/>
  <c r="I104" i="40"/>
  <c r="B104" i="40"/>
  <c r="M103" i="40"/>
  <c r="L103" i="40"/>
  <c r="I103" i="40"/>
  <c r="B103" i="40"/>
  <c r="M102" i="40"/>
  <c r="L102" i="40"/>
  <c r="I102" i="40"/>
  <c r="C102" i="40" s="1"/>
  <c r="B102" i="40"/>
  <c r="M101" i="40"/>
  <c r="L101" i="40"/>
  <c r="I101" i="40"/>
  <c r="C101" i="40"/>
  <c r="B101" i="40"/>
  <c r="M100" i="40"/>
  <c r="L100" i="40"/>
  <c r="I100" i="40"/>
  <c r="C100" i="40" s="1"/>
  <c r="B100" i="40"/>
  <c r="M99" i="40"/>
  <c r="L99" i="40"/>
  <c r="I99" i="40"/>
  <c r="C99" i="40"/>
  <c r="B99" i="40"/>
  <c r="M98" i="40"/>
  <c r="L98" i="40"/>
  <c r="I98" i="40"/>
  <c r="C98" i="40" s="1"/>
  <c r="B98" i="40"/>
  <c r="M97" i="40"/>
  <c r="L97" i="40"/>
  <c r="I97" i="40"/>
  <c r="C97" i="40"/>
  <c r="B97" i="40"/>
  <c r="M96" i="40" l="1"/>
  <c r="L96" i="40"/>
  <c r="I96" i="40"/>
  <c r="M95" i="40"/>
  <c r="L95" i="40"/>
  <c r="I95" i="40"/>
  <c r="M94" i="40"/>
  <c r="L94" i="40"/>
  <c r="I94" i="40"/>
  <c r="C94" i="40" s="1"/>
  <c r="B94" i="40"/>
  <c r="M93" i="40"/>
  <c r="L93" i="40"/>
  <c r="I93" i="40"/>
  <c r="C93" i="40"/>
  <c r="B93" i="40"/>
  <c r="M92" i="40"/>
  <c r="L92" i="40"/>
  <c r="I92" i="40"/>
  <c r="C92" i="40" s="1"/>
  <c r="B92" i="40"/>
  <c r="M91" i="40"/>
  <c r="L91" i="40"/>
  <c r="I91" i="40"/>
  <c r="C91" i="40"/>
  <c r="B91" i="40"/>
  <c r="M90" i="40"/>
  <c r="L90" i="40"/>
  <c r="I90" i="40"/>
  <c r="C90" i="40" s="1"/>
  <c r="B90" i="40"/>
  <c r="M89" i="40"/>
  <c r="L89" i="40"/>
  <c r="I89" i="40"/>
  <c r="C89" i="40"/>
  <c r="B89" i="40"/>
  <c r="M88" i="40"/>
  <c r="L88" i="40"/>
  <c r="I88" i="40"/>
  <c r="C88" i="40" s="1"/>
  <c r="B88" i="40"/>
  <c r="M87" i="40" l="1"/>
  <c r="L87" i="40"/>
  <c r="I87" i="40"/>
  <c r="C87" i="40" s="1"/>
  <c r="B87" i="40"/>
  <c r="M86" i="40"/>
  <c r="L86" i="40"/>
  <c r="I86" i="40"/>
  <c r="B86" i="40"/>
  <c r="M85" i="40"/>
  <c r="L85" i="40"/>
  <c r="I85" i="40"/>
  <c r="B85" i="40"/>
  <c r="M84" i="40"/>
  <c r="L84" i="40"/>
  <c r="I84" i="40"/>
  <c r="B84" i="40"/>
  <c r="M83" i="40"/>
  <c r="L83" i="40"/>
  <c r="I83" i="40"/>
  <c r="B83" i="40"/>
  <c r="M82" i="40"/>
  <c r="L82" i="40"/>
  <c r="I82" i="40"/>
  <c r="B82" i="40"/>
  <c r="M81" i="40"/>
  <c r="L81" i="40"/>
  <c r="I81" i="40"/>
  <c r="B81" i="40"/>
  <c r="M80" i="40"/>
  <c r="L80" i="40"/>
  <c r="I80" i="40"/>
  <c r="B80" i="40"/>
  <c r="M79" i="40" l="1"/>
  <c r="L79" i="40"/>
  <c r="I79" i="40"/>
  <c r="B79" i="40"/>
  <c r="M78" i="40"/>
  <c r="L78" i="40"/>
  <c r="I78" i="40"/>
  <c r="C78" i="40" s="1"/>
  <c r="B78" i="40"/>
  <c r="M77" i="40"/>
  <c r="L77" i="40"/>
  <c r="I77" i="40"/>
  <c r="M76" i="40"/>
  <c r="L76" i="40"/>
  <c r="I76" i="40"/>
  <c r="M75" i="40"/>
  <c r="L75" i="40"/>
  <c r="I75" i="40"/>
  <c r="M74" i="40"/>
  <c r="L74" i="40"/>
  <c r="I74" i="40"/>
  <c r="B74" i="40"/>
  <c r="M73" i="40"/>
  <c r="L73" i="40"/>
  <c r="I73" i="40"/>
  <c r="B73" i="40"/>
  <c r="M72" i="40"/>
  <c r="L72" i="40"/>
  <c r="I72" i="40"/>
  <c r="B72" i="40"/>
  <c r="M71" i="40"/>
  <c r="L71" i="40"/>
  <c r="I71" i="40"/>
  <c r="B71" i="40"/>
  <c r="M70" i="40"/>
  <c r="L70" i="40"/>
  <c r="I70" i="40"/>
  <c r="B70" i="40"/>
  <c r="M69" i="40"/>
  <c r="L69" i="40"/>
  <c r="I69" i="40"/>
  <c r="B69" i="40"/>
  <c r="M68" i="40"/>
  <c r="L68" i="40"/>
  <c r="I68" i="40"/>
  <c r="B68" i="40"/>
  <c r="M67" i="40"/>
  <c r="L67" i="40"/>
  <c r="I67" i="40"/>
  <c r="B67" i="40"/>
  <c r="M66" i="40"/>
  <c r="L66" i="40"/>
  <c r="I66" i="40"/>
  <c r="B66" i="40"/>
  <c r="M65" i="40"/>
  <c r="L65" i="40"/>
  <c r="I65" i="40"/>
  <c r="B65" i="40"/>
  <c r="M64" i="40"/>
  <c r="L64" i="40"/>
  <c r="I64" i="40"/>
  <c r="B64" i="40"/>
  <c r="M63" i="40" l="1"/>
  <c r="L63" i="40"/>
  <c r="I63" i="40"/>
  <c r="B63" i="40"/>
  <c r="M62" i="40"/>
  <c r="L62" i="40"/>
  <c r="I62" i="40"/>
  <c r="B62" i="40"/>
  <c r="M61" i="40"/>
  <c r="L61" i="40"/>
  <c r="I61" i="40"/>
  <c r="M60" i="40"/>
  <c r="L60" i="40"/>
  <c r="I60" i="40"/>
  <c r="B60" i="40"/>
  <c r="M59" i="40"/>
  <c r="L59" i="40"/>
  <c r="I59" i="40"/>
  <c r="B59" i="40"/>
  <c r="M58" i="40"/>
  <c r="L58" i="40"/>
  <c r="I58" i="40"/>
  <c r="B58" i="40"/>
  <c r="M57" i="40"/>
  <c r="L57" i="40"/>
  <c r="I57" i="40"/>
  <c r="B57" i="40"/>
  <c r="M56" i="40"/>
  <c r="L56" i="40"/>
  <c r="I56" i="40"/>
  <c r="B56" i="40"/>
  <c r="M55" i="40" l="1"/>
  <c r="L55" i="40"/>
  <c r="I55" i="40"/>
  <c r="M54" i="40"/>
  <c r="L54" i="40"/>
  <c r="I54" i="40"/>
  <c r="C54" i="40"/>
  <c r="B54" i="40"/>
  <c r="M53" i="40"/>
  <c r="L53" i="40"/>
  <c r="I53" i="40"/>
  <c r="C53" i="40" s="1"/>
  <c r="B53" i="40"/>
  <c r="M52" i="40"/>
  <c r="L52" i="40"/>
  <c r="I52" i="40"/>
  <c r="C52" i="40"/>
  <c r="B52" i="40"/>
  <c r="M51" i="40"/>
  <c r="L51" i="40"/>
  <c r="I51" i="40"/>
  <c r="C51" i="40" s="1"/>
  <c r="B51" i="40"/>
  <c r="M50" i="40"/>
  <c r="L50" i="40"/>
  <c r="I50" i="40"/>
  <c r="C50" i="40"/>
  <c r="B50" i="40"/>
  <c r="M49" i="40"/>
  <c r="L49" i="40"/>
  <c r="I49" i="40"/>
  <c r="C49" i="40" s="1"/>
  <c r="B49" i="40"/>
  <c r="M48" i="40"/>
  <c r="L48" i="40"/>
  <c r="I48" i="40"/>
  <c r="C48" i="40"/>
  <c r="B48" i="40"/>
  <c r="M39" i="40" l="1"/>
  <c r="L39" i="40"/>
  <c r="I39" i="40"/>
  <c r="B39" i="40"/>
  <c r="M38" i="40"/>
  <c r="L38" i="40"/>
  <c r="I38" i="40"/>
  <c r="B38" i="40"/>
  <c r="M37" i="40"/>
  <c r="L37" i="40"/>
  <c r="I37" i="40"/>
  <c r="C37" i="40" s="1"/>
  <c r="B37" i="40"/>
  <c r="M36" i="40"/>
  <c r="L36" i="40"/>
  <c r="I36" i="40"/>
  <c r="C36" i="40"/>
  <c r="B36" i="40"/>
  <c r="M35" i="40"/>
  <c r="L35" i="40"/>
  <c r="I35" i="40"/>
  <c r="C35" i="40" s="1"/>
  <c r="B35" i="40"/>
  <c r="M34" i="40"/>
  <c r="L34" i="40"/>
  <c r="I34" i="40"/>
  <c r="C34" i="40"/>
  <c r="B34" i="40"/>
  <c r="M33" i="40" l="1"/>
  <c r="L33" i="40"/>
  <c r="I33" i="40"/>
  <c r="M32" i="40"/>
  <c r="L32" i="40"/>
  <c r="I32" i="40"/>
  <c r="C32" i="40"/>
  <c r="B32" i="40"/>
  <c r="M31" i="40"/>
  <c r="L31" i="40"/>
  <c r="I31" i="40"/>
  <c r="C31" i="40" s="1"/>
  <c r="B31" i="40"/>
  <c r="M30" i="40"/>
  <c r="L30" i="40"/>
  <c r="I30" i="40"/>
  <c r="C30" i="40"/>
  <c r="B30" i="40"/>
  <c r="M29" i="40"/>
  <c r="L29" i="40"/>
  <c r="I29" i="40"/>
  <c r="M28" i="40"/>
  <c r="L28" i="40"/>
  <c r="I28" i="40"/>
  <c r="B28" i="40"/>
  <c r="M27" i="40"/>
  <c r="L27" i="40"/>
  <c r="I27" i="40"/>
  <c r="B27" i="40"/>
  <c r="M26" i="40"/>
  <c r="L26" i="40"/>
  <c r="I26" i="40"/>
  <c r="B26" i="40"/>
  <c r="M25" i="40" l="1"/>
  <c r="L25" i="40"/>
  <c r="I25" i="40"/>
  <c r="M24" i="40"/>
  <c r="L24" i="40"/>
  <c r="I24" i="40"/>
  <c r="B24" i="40"/>
  <c r="M23" i="40"/>
  <c r="L23" i="40"/>
  <c r="I23" i="40"/>
  <c r="C23" i="40"/>
  <c r="B23" i="40"/>
  <c r="M22" i="40"/>
  <c r="L22" i="40"/>
  <c r="I22" i="40"/>
  <c r="C22" i="40" s="1"/>
  <c r="B22" i="40"/>
  <c r="M21" i="40"/>
  <c r="L21" i="40"/>
  <c r="I21" i="40"/>
  <c r="C21" i="40"/>
  <c r="B21" i="40"/>
  <c r="M20" i="40" l="1"/>
  <c r="L20" i="40"/>
  <c r="I20" i="40"/>
  <c r="B20" i="40"/>
  <c r="M19" i="40"/>
  <c r="L19" i="40"/>
  <c r="I19" i="40"/>
  <c r="B19" i="40"/>
  <c r="M18" i="40"/>
  <c r="L18" i="40"/>
  <c r="I18" i="40"/>
  <c r="C18" i="40" s="1"/>
  <c r="B18" i="40"/>
  <c r="M17" i="40"/>
  <c r="L17" i="40"/>
  <c r="I17" i="40"/>
  <c r="C17" i="40"/>
  <c r="B17" i="40"/>
  <c r="M16" i="40"/>
  <c r="L16" i="40"/>
  <c r="I16" i="40"/>
  <c r="C16" i="40" s="1"/>
  <c r="B16" i="40"/>
  <c r="M15" i="40"/>
  <c r="L15" i="40"/>
  <c r="I15" i="40"/>
  <c r="C15" i="40"/>
  <c r="B15" i="40"/>
  <c r="M14" i="40"/>
  <c r="L14" i="40"/>
  <c r="I14" i="40"/>
  <c r="C14" i="40" s="1"/>
  <c r="B14" i="40"/>
  <c r="M13" i="40" l="1"/>
  <c r="L13" i="40"/>
  <c r="I13" i="40"/>
  <c r="B13" i="40"/>
  <c r="M12" i="40"/>
  <c r="L12" i="40"/>
  <c r="I12" i="40"/>
  <c r="B12" i="40"/>
  <c r="M11" i="40"/>
  <c r="L11" i="40"/>
  <c r="I11" i="40"/>
  <c r="C11" i="40" s="1"/>
  <c r="B11" i="40"/>
  <c r="M10" i="40"/>
  <c r="L10" i="40"/>
  <c r="I10" i="40"/>
  <c r="C10" i="40"/>
  <c r="B10" i="40"/>
  <c r="M9" i="40"/>
  <c r="L9" i="40"/>
  <c r="I9" i="40"/>
  <c r="C9" i="40" s="1"/>
  <c r="B9" i="40"/>
  <c r="M8" i="40" l="1"/>
  <c r="L8" i="40"/>
  <c r="I8" i="40"/>
  <c r="B8" i="40"/>
  <c r="M7" i="40"/>
  <c r="L7" i="40"/>
  <c r="I7" i="40"/>
  <c r="B7" i="40"/>
  <c r="M6" i="40"/>
  <c r="L6" i="40"/>
  <c r="I6" i="40"/>
  <c r="B6" i="40"/>
  <c r="M5" i="40"/>
  <c r="L5" i="40"/>
  <c r="I5" i="40"/>
  <c r="C5" i="40" s="1"/>
  <c r="B5" i="40"/>
  <c r="M4" i="40"/>
  <c r="L4" i="40"/>
  <c r="I4" i="40"/>
  <c r="M3" i="40"/>
  <c r="L3" i="40"/>
  <c r="I3" i="40"/>
  <c r="B3" i="40"/>
  <c r="M2" i="40"/>
  <c r="L2" i="40"/>
  <c r="I2" i="40"/>
  <c r="B2" i="40"/>
  <c r="M58" i="42" l="1"/>
  <c r="L58" i="42"/>
  <c r="I58" i="42"/>
  <c r="M57" i="42"/>
  <c r="L57" i="42"/>
  <c r="I57" i="42"/>
  <c r="C57" i="42"/>
  <c r="B57" i="42"/>
  <c r="M56" i="42"/>
  <c r="L56" i="42"/>
  <c r="I56" i="42"/>
  <c r="C56" i="42" s="1"/>
  <c r="B56" i="42"/>
  <c r="M55" i="42"/>
  <c r="L55" i="42"/>
  <c r="I55" i="42"/>
  <c r="C55" i="42"/>
  <c r="B55" i="42"/>
  <c r="M54" i="42"/>
  <c r="L54" i="42"/>
  <c r="I54" i="42"/>
  <c r="C54" i="42" s="1"/>
  <c r="B54" i="42"/>
  <c r="M53" i="42"/>
  <c r="L53" i="42"/>
  <c r="I53" i="42"/>
  <c r="C53" i="42"/>
  <c r="B53" i="42"/>
  <c r="M52" i="42" l="1"/>
  <c r="L52" i="42"/>
  <c r="I52" i="42"/>
  <c r="B52" i="42"/>
  <c r="M51" i="42"/>
  <c r="L51" i="42"/>
  <c r="I51" i="42"/>
  <c r="B51" i="42"/>
  <c r="M50" i="42"/>
  <c r="L50" i="42"/>
  <c r="I50" i="42"/>
  <c r="B50" i="42"/>
  <c r="M49" i="42"/>
  <c r="L49" i="42"/>
  <c r="I49" i="42"/>
  <c r="C49" i="42" s="1"/>
  <c r="B49" i="42"/>
  <c r="M48" i="42"/>
  <c r="L48" i="42"/>
  <c r="I48" i="42"/>
  <c r="C48" i="42"/>
  <c r="B48" i="42"/>
  <c r="M47" i="42"/>
  <c r="L47" i="42"/>
  <c r="I47" i="42"/>
  <c r="B47" i="42"/>
  <c r="M46" i="42"/>
  <c r="L46" i="42"/>
  <c r="I46" i="42"/>
  <c r="C46" i="42" s="1"/>
  <c r="B46" i="42"/>
  <c r="M45" i="42"/>
  <c r="L45" i="42"/>
  <c r="I45" i="42"/>
  <c r="C45" i="42"/>
  <c r="B45" i="42"/>
  <c r="M44" i="42" l="1"/>
  <c r="L44" i="42"/>
  <c r="I44" i="42"/>
  <c r="M43" i="42"/>
  <c r="L43" i="42"/>
  <c r="I43" i="42"/>
  <c r="B43" i="42"/>
  <c r="M42" i="42"/>
  <c r="L42" i="42"/>
  <c r="I42" i="42"/>
  <c r="B42" i="42"/>
  <c r="M41" i="42"/>
  <c r="L41" i="42"/>
  <c r="I41" i="42"/>
  <c r="B41" i="42"/>
  <c r="M40" i="42"/>
  <c r="L40" i="42"/>
  <c r="I40" i="42"/>
  <c r="B40" i="42"/>
  <c r="M39" i="42"/>
  <c r="L39" i="42"/>
  <c r="I39" i="42"/>
  <c r="B39" i="42"/>
  <c r="M38" i="42"/>
  <c r="I38" i="42"/>
  <c r="B38" i="42"/>
  <c r="M37" i="42" l="1"/>
  <c r="L37" i="42"/>
  <c r="I37" i="42"/>
  <c r="M36" i="42"/>
  <c r="L36" i="42"/>
  <c r="I36" i="42"/>
  <c r="B36" i="42"/>
  <c r="M35" i="42"/>
  <c r="L35" i="42"/>
  <c r="I35" i="42"/>
  <c r="B35" i="42"/>
  <c r="M34" i="42"/>
  <c r="L34" i="42"/>
  <c r="I34" i="42"/>
  <c r="C34" i="42" s="1"/>
  <c r="B34" i="42"/>
  <c r="M33" i="42"/>
  <c r="L33" i="42"/>
  <c r="I33" i="42"/>
  <c r="C33" i="42" s="1"/>
  <c r="B33" i="42"/>
  <c r="M32" i="42" l="1"/>
  <c r="L32" i="42"/>
  <c r="I32" i="42"/>
  <c r="C32" i="42" s="1"/>
  <c r="B32" i="42"/>
  <c r="M31" i="42"/>
  <c r="L31" i="42"/>
  <c r="I31" i="42"/>
  <c r="C31" i="42"/>
  <c r="B31" i="42"/>
  <c r="M30" i="42"/>
  <c r="L30" i="42"/>
  <c r="I30" i="42"/>
  <c r="C30" i="42" s="1"/>
  <c r="B30" i="42"/>
  <c r="M29" i="42"/>
  <c r="L29" i="42"/>
  <c r="I29" i="42"/>
  <c r="C29" i="42"/>
  <c r="B29" i="42"/>
  <c r="M28" i="42"/>
  <c r="L28" i="42"/>
  <c r="I28" i="42"/>
  <c r="C28" i="42" s="1"/>
  <c r="B28" i="42"/>
  <c r="M27" i="42"/>
  <c r="L27" i="42"/>
  <c r="I27" i="42"/>
  <c r="C27" i="42"/>
  <c r="B27" i="42"/>
  <c r="M26" i="42"/>
  <c r="L26" i="42"/>
  <c r="I26" i="42"/>
  <c r="C26" i="42" s="1"/>
  <c r="B26" i="42"/>
  <c r="M25" i="42" l="1"/>
  <c r="L25" i="42"/>
  <c r="I25" i="42"/>
  <c r="M24" i="42"/>
  <c r="L24" i="42"/>
  <c r="I24" i="42"/>
  <c r="C24" i="42"/>
  <c r="B24" i="42"/>
  <c r="M23" i="42"/>
  <c r="L23" i="42"/>
  <c r="I23" i="42"/>
  <c r="C23" i="42" s="1"/>
  <c r="B23" i="42"/>
  <c r="M22" i="42"/>
  <c r="L22" i="42"/>
  <c r="I22" i="42"/>
  <c r="C22" i="42"/>
  <c r="B22" i="42"/>
  <c r="M21" i="42"/>
  <c r="L21" i="42"/>
  <c r="I21" i="42"/>
  <c r="M20" i="42"/>
  <c r="L20" i="42"/>
  <c r="I20" i="42"/>
  <c r="M19" i="42"/>
  <c r="L19" i="42"/>
  <c r="I19" i="42"/>
  <c r="C19" i="42" s="1"/>
  <c r="B19" i="42"/>
  <c r="M18" i="42"/>
  <c r="L18" i="42"/>
  <c r="I18" i="42"/>
  <c r="C18" i="42"/>
  <c r="B18" i="42"/>
  <c r="M17" i="42" l="1"/>
  <c r="L17" i="42"/>
  <c r="I17" i="42"/>
  <c r="M16" i="42"/>
  <c r="L16" i="42"/>
  <c r="I16" i="42"/>
  <c r="C16" i="42"/>
  <c r="B16" i="42"/>
  <c r="M15" i="42"/>
  <c r="L15" i="42"/>
  <c r="I15" i="42"/>
  <c r="C15" i="42" s="1"/>
  <c r="B15" i="42"/>
  <c r="M14" i="42"/>
  <c r="L14" i="42"/>
  <c r="I14" i="42"/>
  <c r="C14" i="42"/>
  <c r="B14" i="42"/>
  <c r="M13" i="42"/>
  <c r="L13" i="42"/>
  <c r="I13" i="42"/>
  <c r="C13" i="42" s="1"/>
  <c r="B13" i="42"/>
  <c r="M12" i="42" l="1"/>
  <c r="L12" i="42"/>
  <c r="I12" i="42"/>
  <c r="B12" i="42"/>
  <c r="M11" i="42"/>
  <c r="L11" i="42"/>
  <c r="I11" i="42"/>
  <c r="C11" i="42" s="1"/>
  <c r="B11" i="42"/>
  <c r="M10" i="42"/>
  <c r="L10" i="42"/>
  <c r="I10" i="42"/>
  <c r="C10" i="42"/>
  <c r="B10" i="42"/>
  <c r="M9" i="42"/>
  <c r="L9" i="42"/>
  <c r="I9" i="42"/>
  <c r="M8" i="42"/>
  <c r="L8" i="42"/>
  <c r="I8" i="42"/>
  <c r="C8" i="42"/>
  <c r="B8" i="42"/>
  <c r="M7" i="42" l="1"/>
  <c r="L7" i="42"/>
  <c r="I7" i="42"/>
  <c r="B7" i="42"/>
  <c r="M6" i="42"/>
  <c r="L6" i="42"/>
  <c r="I6" i="42"/>
  <c r="B6" i="42"/>
  <c r="M5" i="42"/>
  <c r="L5" i="42"/>
  <c r="I5" i="42"/>
  <c r="B5" i="42"/>
  <c r="M4" i="42"/>
  <c r="I4" i="42"/>
  <c r="B4" i="42"/>
  <c r="M3" i="42"/>
  <c r="L3" i="42"/>
  <c r="I3" i="42"/>
  <c r="C3" i="42" s="1"/>
  <c r="B3" i="42"/>
  <c r="M2" i="42"/>
  <c r="I2" i="42"/>
  <c r="B2" i="42"/>
  <c r="M47" i="40" l="1"/>
  <c r="L47" i="40"/>
  <c r="I47" i="40"/>
  <c r="M46" i="40"/>
  <c r="L46" i="40"/>
  <c r="I46" i="40"/>
  <c r="M45" i="40"/>
  <c r="L45" i="40"/>
  <c r="I45" i="40"/>
  <c r="M44" i="40"/>
  <c r="L44" i="40"/>
  <c r="I44" i="40"/>
  <c r="B44" i="40"/>
  <c r="M43" i="40"/>
  <c r="L43" i="40"/>
  <c r="I43" i="40"/>
  <c r="B43" i="40"/>
  <c r="M42" i="40"/>
  <c r="L42" i="40"/>
  <c r="I42" i="40"/>
  <c r="B42" i="40"/>
  <c r="M41" i="40"/>
  <c r="L41" i="40"/>
  <c r="I41" i="40"/>
  <c r="C41" i="40" s="1"/>
  <c r="B41" i="40"/>
  <c r="M40" i="40"/>
  <c r="L40" i="40"/>
  <c r="I40" i="40"/>
  <c r="C40" i="40"/>
  <c r="B40" i="40"/>
  <c r="M179" i="36" l="1"/>
  <c r="L179" i="36"/>
  <c r="I179" i="36"/>
  <c r="M178" i="36"/>
  <c r="L178" i="36"/>
  <c r="I178" i="36"/>
  <c r="C178" i="36"/>
  <c r="B178" i="36"/>
  <c r="M177" i="36"/>
  <c r="L177" i="36"/>
  <c r="I177" i="36"/>
  <c r="C177" i="36" s="1"/>
  <c r="B177" i="36"/>
  <c r="M176" i="36"/>
  <c r="L176" i="36"/>
  <c r="I176" i="36"/>
  <c r="C176" i="36"/>
  <c r="B176" i="36"/>
  <c r="M175" i="36"/>
  <c r="L175" i="36"/>
  <c r="I175" i="36"/>
  <c r="C175" i="36" s="1"/>
  <c r="B175" i="36"/>
  <c r="M174" i="36"/>
  <c r="L174" i="36"/>
  <c r="I174" i="36"/>
  <c r="C174" i="36"/>
  <c r="B174" i="36"/>
  <c r="M173" i="36"/>
  <c r="L173" i="36"/>
  <c r="I173" i="36"/>
  <c r="C173" i="36" s="1"/>
  <c r="B173" i="36"/>
  <c r="M172" i="36" l="1"/>
  <c r="L172" i="36"/>
  <c r="I172" i="36"/>
  <c r="M171" i="36"/>
  <c r="L171" i="36"/>
  <c r="I171" i="36"/>
  <c r="M170" i="36"/>
  <c r="L170" i="36"/>
  <c r="I170" i="36"/>
  <c r="B170" i="36"/>
  <c r="M169" i="36"/>
  <c r="L169" i="36"/>
  <c r="I169" i="36"/>
  <c r="C169" i="36" s="1"/>
  <c r="B169" i="36"/>
  <c r="M168" i="36"/>
  <c r="L168" i="36"/>
  <c r="I168" i="36"/>
  <c r="C168" i="36"/>
  <c r="B168" i="36"/>
  <c r="M167" i="36"/>
  <c r="L167" i="36"/>
  <c r="I167" i="36"/>
  <c r="C167" i="36" s="1"/>
  <c r="B167" i="36"/>
  <c r="M166" i="36" l="1"/>
  <c r="L166" i="36"/>
  <c r="I166" i="36"/>
  <c r="M165" i="36"/>
  <c r="L165" i="36"/>
  <c r="I165" i="36"/>
  <c r="M164" i="36"/>
  <c r="L164" i="36"/>
  <c r="I164" i="36"/>
  <c r="B164" i="36"/>
  <c r="M163" i="36"/>
  <c r="L163" i="36"/>
  <c r="I163" i="36"/>
  <c r="B163" i="36"/>
  <c r="M162" i="36"/>
  <c r="L162" i="36"/>
  <c r="I162" i="36"/>
  <c r="B162" i="36"/>
  <c r="M161" i="36"/>
  <c r="I161" i="36"/>
  <c r="B161" i="36"/>
  <c r="M160" i="36"/>
  <c r="I160" i="36"/>
  <c r="B160" i="36"/>
  <c r="M159" i="36" l="1"/>
  <c r="L159" i="36"/>
  <c r="I159" i="36"/>
  <c r="C159" i="36" s="1"/>
  <c r="B159" i="36"/>
  <c r="M158" i="36"/>
  <c r="L158" i="36"/>
  <c r="I158" i="36"/>
  <c r="C158" i="36"/>
  <c r="B158" i="36"/>
  <c r="M157" i="36"/>
  <c r="L157" i="36"/>
  <c r="I157" i="36"/>
  <c r="C157" i="36" s="1"/>
  <c r="B157" i="36"/>
  <c r="M156" i="36"/>
  <c r="L156" i="36"/>
  <c r="I156" i="36"/>
  <c r="C156" i="36"/>
  <c r="B156" i="36"/>
  <c r="M155" i="36"/>
  <c r="L155" i="36"/>
  <c r="I155" i="36"/>
  <c r="C155" i="36" s="1"/>
  <c r="B155" i="36"/>
  <c r="M154" i="36"/>
  <c r="L154" i="36"/>
  <c r="I154" i="36"/>
  <c r="C154" i="36"/>
  <c r="B154" i="36"/>
  <c r="M153" i="36"/>
  <c r="L153" i="36"/>
  <c r="I153" i="36"/>
  <c r="C153" i="36" s="1"/>
  <c r="B153" i="36"/>
  <c r="M152" i="36" l="1"/>
  <c r="L152" i="36"/>
  <c r="I152" i="36"/>
  <c r="B152" i="36"/>
  <c r="M151" i="36"/>
  <c r="L151" i="36"/>
  <c r="I151" i="36"/>
  <c r="B151" i="36"/>
  <c r="M150" i="36"/>
  <c r="L150" i="36"/>
  <c r="I150" i="36"/>
  <c r="B150" i="36"/>
  <c r="M149" i="36"/>
  <c r="L149" i="36"/>
  <c r="I149" i="36"/>
  <c r="B149" i="36"/>
  <c r="M148" i="36"/>
  <c r="L148" i="36"/>
  <c r="I148" i="36"/>
  <c r="B148" i="36"/>
  <c r="M147" i="36"/>
  <c r="L147" i="36"/>
  <c r="I147" i="36"/>
  <c r="B147" i="36"/>
  <c r="M146" i="36"/>
  <c r="L146" i="36"/>
  <c r="I146" i="36"/>
  <c r="C146" i="36" s="1"/>
  <c r="B146" i="36"/>
  <c r="M145" i="36" l="1"/>
  <c r="L145" i="36"/>
  <c r="I145" i="36"/>
  <c r="M144" i="36"/>
  <c r="L144" i="36"/>
  <c r="I144" i="36"/>
  <c r="C144" i="36"/>
  <c r="B144" i="36"/>
  <c r="M143" i="36"/>
  <c r="L143" i="36"/>
  <c r="I143" i="36"/>
  <c r="C143" i="36" s="1"/>
  <c r="B143" i="36"/>
  <c r="M142" i="36"/>
  <c r="L142" i="36"/>
  <c r="I142" i="36"/>
  <c r="C142" i="36"/>
  <c r="B142" i="36"/>
  <c r="M141" i="36"/>
  <c r="L141" i="36"/>
  <c r="I141" i="36"/>
  <c r="C141" i="36" s="1"/>
  <c r="B141" i="36"/>
  <c r="M140" i="36"/>
  <c r="L140" i="36"/>
  <c r="I140" i="36"/>
  <c r="C140" i="36"/>
  <c r="B140" i="36"/>
  <c r="M139" i="36"/>
  <c r="L139" i="36"/>
  <c r="I139" i="36"/>
  <c r="C139" i="36" s="1"/>
  <c r="B139" i="36"/>
  <c r="M138" i="36" l="1"/>
  <c r="L138" i="36"/>
  <c r="I138" i="36"/>
  <c r="M137" i="36"/>
  <c r="L137" i="36"/>
  <c r="I137" i="36"/>
  <c r="M136" i="36"/>
  <c r="L136" i="36"/>
  <c r="I136" i="36"/>
  <c r="B136" i="36"/>
  <c r="M135" i="36"/>
  <c r="L135" i="36"/>
  <c r="I135" i="36"/>
  <c r="B135" i="36"/>
  <c r="M134" i="36"/>
  <c r="L134" i="36"/>
  <c r="I134" i="36"/>
  <c r="B134" i="36"/>
  <c r="M133" i="36"/>
  <c r="L133" i="36"/>
  <c r="I133" i="36"/>
  <c r="B133" i="36"/>
  <c r="M132" i="36"/>
  <c r="L132" i="36"/>
  <c r="I132" i="36"/>
  <c r="B132" i="36"/>
  <c r="M131" i="36"/>
  <c r="L131" i="36"/>
  <c r="I131" i="36"/>
  <c r="B131" i="36"/>
  <c r="M130" i="36"/>
  <c r="L130" i="36"/>
  <c r="I130" i="36"/>
  <c r="B130" i="36"/>
  <c r="M129" i="36"/>
  <c r="L129" i="36"/>
  <c r="I129" i="36"/>
  <c r="B129" i="36"/>
  <c r="M128" i="36"/>
  <c r="L128" i="36"/>
  <c r="I128" i="36"/>
  <c r="B128" i="36"/>
  <c r="M127" i="36"/>
  <c r="L127" i="36"/>
  <c r="I127" i="36"/>
  <c r="B127" i="36"/>
  <c r="M126" i="36"/>
  <c r="L126" i="36"/>
  <c r="I126" i="36"/>
  <c r="B126" i="36"/>
  <c r="M125" i="36"/>
  <c r="L125" i="36"/>
  <c r="I125" i="36"/>
  <c r="B125" i="36"/>
  <c r="M124" i="36"/>
  <c r="L124" i="36"/>
  <c r="I124" i="36"/>
  <c r="B124" i="36"/>
  <c r="M123" i="36"/>
  <c r="L123" i="36"/>
  <c r="I123" i="36"/>
  <c r="C123" i="36" s="1"/>
  <c r="B123" i="36"/>
  <c r="M122" i="36" l="1"/>
  <c r="L122" i="36"/>
  <c r="I122" i="36"/>
  <c r="M121" i="36"/>
  <c r="L121" i="36"/>
  <c r="I121" i="36"/>
  <c r="B121" i="36"/>
  <c r="M120" i="36"/>
  <c r="L120" i="36"/>
  <c r="I120" i="36"/>
  <c r="B120" i="36"/>
  <c r="M119" i="36"/>
  <c r="L119" i="36"/>
  <c r="I119" i="36"/>
  <c r="B119" i="36"/>
  <c r="M118" i="36"/>
  <c r="L118" i="36"/>
  <c r="I118" i="36"/>
  <c r="B118" i="36"/>
  <c r="M117" i="36"/>
  <c r="L117" i="36"/>
  <c r="I117" i="36"/>
  <c r="B117" i="36"/>
  <c r="M116" i="36"/>
  <c r="L116" i="36"/>
  <c r="I116" i="36"/>
  <c r="B116" i="36"/>
  <c r="M115" i="36"/>
  <c r="L115" i="36"/>
  <c r="I115" i="36"/>
  <c r="B115" i="36"/>
  <c r="M114" i="36"/>
  <c r="L114" i="36"/>
  <c r="I114" i="36"/>
  <c r="B114" i="36"/>
  <c r="M113" i="36"/>
  <c r="L113" i="36"/>
  <c r="I113" i="36"/>
  <c r="B113" i="36"/>
  <c r="M112" i="36"/>
  <c r="L112" i="36"/>
  <c r="I112" i="36"/>
  <c r="B112" i="36"/>
  <c r="M111" i="36"/>
  <c r="L111" i="36"/>
  <c r="I111" i="36"/>
  <c r="B111" i="36"/>
  <c r="M110" i="36"/>
  <c r="L110" i="36"/>
  <c r="I110" i="36"/>
  <c r="C110" i="36" s="1"/>
  <c r="B110" i="36"/>
  <c r="M109" i="36" l="1"/>
  <c r="L109" i="36"/>
  <c r="I109" i="36"/>
  <c r="M108" i="36"/>
  <c r="L108" i="36"/>
  <c r="I108" i="36"/>
  <c r="M107" i="36"/>
  <c r="L107" i="36"/>
  <c r="I107" i="36"/>
  <c r="M106" i="36"/>
  <c r="L106" i="36"/>
  <c r="I106" i="36"/>
  <c r="B106" i="36"/>
  <c r="M105" i="36"/>
  <c r="L105" i="36"/>
  <c r="I105" i="36"/>
  <c r="B105" i="36"/>
  <c r="M104" i="36"/>
  <c r="L104" i="36"/>
  <c r="I104" i="36"/>
  <c r="B104" i="36"/>
  <c r="M103" i="36"/>
  <c r="L103" i="36"/>
  <c r="I103" i="36"/>
  <c r="B103" i="36"/>
  <c r="M102" i="36"/>
  <c r="L102" i="36"/>
  <c r="I102" i="36"/>
  <c r="B102" i="36"/>
  <c r="M101" i="36"/>
  <c r="L101" i="36"/>
  <c r="I101" i="36"/>
  <c r="B101" i="36"/>
  <c r="M100" i="36"/>
  <c r="L100" i="36"/>
  <c r="I100" i="36"/>
  <c r="B100" i="36"/>
  <c r="M99" i="36"/>
  <c r="L99" i="36"/>
  <c r="I99" i="36"/>
  <c r="B99" i="36"/>
  <c r="M98" i="36"/>
  <c r="L98" i="36"/>
  <c r="I98" i="36"/>
  <c r="B98" i="36"/>
  <c r="M97" i="36"/>
  <c r="L97" i="36"/>
  <c r="I97" i="36"/>
  <c r="B97" i="36"/>
  <c r="M96" i="36"/>
  <c r="L96" i="36"/>
  <c r="I96" i="36"/>
  <c r="B96" i="36"/>
  <c r="M95" i="36" l="1"/>
  <c r="L95" i="36"/>
  <c r="I95" i="36"/>
  <c r="M94" i="36"/>
  <c r="L94" i="36"/>
  <c r="I94" i="36"/>
  <c r="B94" i="36"/>
  <c r="M93" i="36"/>
  <c r="L93" i="36"/>
  <c r="I93" i="36"/>
  <c r="B93" i="36"/>
  <c r="M92" i="36"/>
  <c r="L92" i="36"/>
  <c r="I92" i="36"/>
  <c r="B92" i="36"/>
  <c r="M91" i="36"/>
  <c r="L91" i="36"/>
  <c r="I91" i="36"/>
  <c r="B91" i="36"/>
  <c r="M90" i="36"/>
  <c r="L90" i="36"/>
  <c r="I90" i="36"/>
  <c r="B90" i="36"/>
  <c r="M89" i="36"/>
  <c r="L89" i="36"/>
  <c r="I89" i="36"/>
  <c r="B89" i="36"/>
  <c r="M88" i="36"/>
  <c r="L88" i="36"/>
  <c r="I88" i="36"/>
  <c r="B88" i="36"/>
  <c r="M87" i="36"/>
  <c r="L87" i="36"/>
  <c r="I87" i="36"/>
  <c r="B87" i="36"/>
  <c r="M86" i="36"/>
  <c r="L86" i="36"/>
  <c r="I86" i="36"/>
  <c r="B86" i="36"/>
  <c r="M85" i="36" l="1"/>
  <c r="L85" i="36"/>
  <c r="I85" i="36"/>
  <c r="B85" i="36"/>
  <c r="M84" i="36"/>
  <c r="L84" i="36"/>
  <c r="I84" i="36"/>
  <c r="B84" i="36"/>
  <c r="M83" i="36"/>
  <c r="L83" i="36"/>
  <c r="I83" i="36"/>
  <c r="B83" i="36"/>
  <c r="M82" i="36"/>
  <c r="L82" i="36"/>
  <c r="I82" i="36"/>
  <c r="C82" i="36" s="1"/>
  <c r="B82" i="36"/>
  <c r="M81" i="36"/>
  <c r="L81" i="36"/>
  <c r="I81" i="36"/>
  <c r="C81" i="36"/>
  <c r="B81" i="36"/>
  <c r="M80" i="36"/>
  <c r="L80" i="36"/>
  <c r="I80" i="36"/>
  <c r="C80" i="36" s="1"/>
  <c r="B80" i="36"/>
  <c r="M79" i="36" l="1"/>
  <c r="L79" i="36"/>
  <c r="I79" i="36"/>
  <c r="M78" i="36"/>
  <c r="L78" i="36"/>
  <c r="I78" i="36"/>
  <c r="M77" i="36"/>
  <c r="L77" i="36"/>
  <c r="I77" i="36"/>
  <c r="B77" i="36"/>
  <c r="M76" i="36"/>
  <c r="L76" i="36"/>
  <c r="I76" i="36"/>
  <c r="B76" i="36"/>
  <c r="M75" i="36"/>
  <c r="L75" i="36"/>
  <c r="I75" i="36"/>
  <c r="B75" i="36"/>
  <c r="M74" i="36"/>
  <c r="L74" i="36"/>
  <c r="I74" i="36"/>
  <c r="C74" i="36" s="1"/>
  <c r="B74" i="36"/>
  <c r="M73" i="36"/>
  <c r="L73" i="36"/>
  <c r="I73" i="36"/>
  <c r="C73" i="36"/>
  <c r="B73" i="36"/>
  <c r="M72" i="36"/>
  <c r="L72" i="36"/>
  <c r="I72" i="36"/>
  <c r="C72" i="36" s="1"/>
  <c r="B72" i="36"/>
  <c r="M71" i="36"/>
  <c r="L71" i="36"/>
  <c r="I71" i="36"/>
  <c r="C71" i="36"/>
  <c r="B71" i="36"/>
  <c r="M70" i="36"/>
  <c r="L70" i="36"/>
  <c r="I70" i="36"/>
  <c r="C70" i="36" s="1"/>
  <c r="B70" i="36"/>
  <c r="M69" i="36" l="1"/>
  <c r="L69" i="36"/>
  <c r="I69" i="36"/>
  <c r="M68" i="36"/>
  <c r="L68" i="36"/>
  <c r="I68" i="36"/>
  <c r="M67" i="36"/>
  <c r="L67" i="36"/>
  <c r="I67" i="36"/>
  <c r="M66" i="36"/>
  <c r="L66" i="36"/>
  <c r="I66" i="36"/>
  <c r="B66" i="36"/>
  <c r="M65" i="36"/>
  <c r="L65" i="36"/>
  <c r="I65" i="36"/>
  <c r="C65" i="36"/>
  <c r="B65" i="36"/>
  <c r="M64" i="36"/>
  <c r="L64" i="36"/>
  <c r="I64" i="36"/>
  <c r="C64" i="36" s="1"/>
  <c r="B64" i="36"/>
  <c r="M63" i="36"/>
  <c r="L63" i="36"/>
  <c r="I63" i="36"/>
  <c r="C63" i="36"/>
  <c r="B63" i="36"/>
  <c r="M62" i="36"/>
  <c r="L62" i="36"/>
  <c r="I62" i="36"/>
  <c r="C62" i="36" s="1"/>
  <c r="B62" i="36"/>
  <c r="M61" i="36"/>
  <c r="L61" i="36"/>
  <c r="I61" i="36"/>
  <c r="C61" i="36"/>
  <c r="B61" i="36"/>
  <c r="M60" i="36"/>
  <c r="L60" i="36"/>
  <c r="I60" i="36"/>
  <c r="C60" i="36" s="1"/>
  <c r="B60" i="36"/>
  <c r="M59" i="36" l="1"/>
  <c r="L59" i="36"/>
  <c r="I59" i="36"/>
  <c r="M58" i="36"/>
  <c r="L58" i="36"/>
  <c r="I58" i="36"/>
  <c r="M57" i="36"/>
  <c r="L57" i="36"/>
  <c r="I57" i="36"/>
  <c r="C57" i="36" s="1"/>
  <c r="B57" i="36"/>
  <c r="M56" i="36"/>
  <c r="L56" i="36"/>
  <c r="I56" i="36"/>
  <c r="C56" i="36"/>
  <c r="B56" i="36"/>
  <c r="M55" i="36"/>
  <c r="L55" i="36"/>
  <c r="I55" i="36"/>
  <c r="C55" i="36" s="1"/>
  <c r="B55" i="36"/>
  <c r="M54" i="36" l="1"/>
  <c r="L54" i="36"/>
  <c r="I54" i="36"/>
  <c r="B54" i="36"/>
  <c r="M53" i="36"/>
  <c r="L53" i="36"/>
  <c r="I53" i="36"/>
  <c r="B53" i="36"/>
  <c r="M52" i="36"/>
  <c r="L52" i="36"/>
  <c r="I52" i="36"/>
  <c r="B52" i="36"/>
  <c r="M51" i="36"/>
  <c r="L51" i="36"/>
  <c r="I51" i="36"/>
  <c r="C51" i="36" s="1"/>
  <c r="B51" i="36"/>
  <c r="M50" i="36"/>
  <c r="L50" i="36"/>
  <c r="I50" i="36"/>
  <c r="C50" i="36"/>
  <c r="B50" i="36"/>
  <c r="M49" i="36" l="1"/>
  <c r="L49" i="36"/>
  <c r="I49" i="36"/>
  <c r="M48" i="36"/>
  <c r="L48" i="36"/>
  <c r="I48" i="36"/>
  <c r="C48" i="36"/>
  <c r="B48" i="36"/>
  <c r="M47" i="36"/>
  <c r="L47" i="36"/>
  <c r="I47" i="36"/>
  <c r="C47" i="36" s="1"/>
  <c r="B47" i="36"/>
  <c r="M46" i="36"/>
  <c r="L46" i="36"/>
  <c r="I46" i="36"/>
  <c r="C46" i="36"/>
  <c r="B46" i="36"/>
  <c r="M45" i="36"/>
  <c r="L45" i="36"/>
  <c r="I45" i="36"/>
  <c r="C45" i="36" s="1"/>
  <c r="B45" i="36"/>
  <c r="M44" i="36"/>
  <c r="L44" i="36"/>
  <c r="I44" i="36"/>
  <c r="C44" i="36"/>
  <c r="B44" i="36"/>
  <c r="M43" i="36" l="1"/>
  <c r="L43" i="36"/>
  <c r="I43" i="36"/>
  <c r="C43" i="36" s="1"/>
  <c r="B43" i="36"/>
  <c r="M42" i="36"/>
  <c r="L42" i="36"/>
  <c r="I42" i="36"/>
  <c r="C42" i="36"/>
  <c r="B42" i="36"/>
  <c r="M41" i="36"/>
  <c r="L41" i="36"/>
  <c r="I41" i="36"/>
  <c r="C41" i="36" s="1"/>
  <c r="B41" i="36"/>
  <c r="M40" i="36"/>
  <c r="L40" i="36"/>
  <c r="I40" i="36"/>
  <c r="B40" i="36"/>
  <c r="M39" i="36"/>
  <c r="L39" i="36"/>
  <c r="I39" i="36"/>
  <c r="B39" i="36"/>
  <c r="M38" i="36"/>
  <c r="L38" i="36"/>
  <c r="I38" i="36"/>
  <c r="B38" i="36"/>
  <c r="M37" i="36"/>
  <c r="L37" i="36"/>
  <c r="I37" i="36"/>
  <c r="B37" i="36"/>
  <c r="M36" i="36"/>
  <c r="L36" i="36"/>
  <c r="I36" i="36"/>
  <c r="C36" i="36" s="1"/>
  <c r="B36" i="36"/>
  <c r="M35" i="36" l="1"/>
  <c r="L35" i="36"/>
  <c r="I35" i="36"/>
  <c r="B35" i="36"/>
  <c r="M34" i="36"/>
  <c r="L34" i="36"/>
  <c r="I34" i="36"/>
  <c r="B34" i="36"/>
  <c r="M33" i="36"/>
  <c r="L33" i="36"/>
  <c r="I33" i="36"/>
  <c r="B33" i="36"/>
  <c r="M32" i="36"/>
  <c r="L32" i="36"/>
  <c r="I32" i="36"/>
  <c r="B32" i="36"/>
  <c r="M31" i="36"/>
  <c r="L31" i="36"/>
  <c r="I31" i="36"/>
  <c r="B31" i="36"/>
  <c r="M30" i="36"/>
  <c r="L30" i="36"/>
  <c r="I30" i="36"/>
  <c r="B30" i="36"/>
  <c r="M29" i="36"/>
  <c r="L29" i="36"/>
  <c r="I29" i="36"/>
  <c r="B29" i="36"/>
  <c r="M28" i="36"/>
  <c r="L28" i="36"/>
  <c r="I28" i="36"/>
  <c r="B28" i="36"/>
  <c r="M27" i="36"/>
  <c r="L27" i="36"/>
  <c r="I27" i="36"/>
  <c r="B27" i="36"/>
  <c r="M26" i="36"/>
  <c r="L26" i="36"/>
  <c r="I26" i="36"/>
  <c r="B26" i="36"/>
  <c r="M25" i="36" l="1"/>
  <c r="L25" i="36"/>
  <c r="I25" i="36"/>
  <c r="M24" i="36"/>
  <c r="L24" i="36"/>
  <c r="I24" i="36"/>
  <c r="M23" i="36"/>
  <c r="L23" i="36"/>
  <c r="I23" i="36"/>
  <c r="B23" i="36"/>
  <c r="M22" i="36"/>
  <c r="L22" i="36"/>
  <c r="I22" i="36"/>
  <c r="B22" i="36"/>
  <c r="M21" i="36"/>
  <c r="L21" i="36"/>
  <c r="I21" i="36"/>
  <c r="B21" i="36"/>
  <c r="M20" i="36"/>
  <c r="L20" i="36"/>
  <c r="I20" i="36"/>
  <c r="B20" i="36"/>
  <c r="M19" i="36"/>
  <c r="L19" i="36"/>
  <c r="I19" i="36"/>
  <c r="B19" i="36"/>
  <c r="M18" i="36" l="1"/>
  <c r="L18" i="36"/>
  <c r="I18" i="36"/>
  <c r="M17" i="36"/>
  <c r="L17" i="36"/>
  <c r="I17" i="36"/>
  <c r="C17" i="36"/>
  <c r="B17" i="36"/>
  <c r="M16" i="36"/>
  <c r="L16" i="36"/>
  <c r="I16" i="36"/>
  <c r="C16" i="36" s="1"/>
  <c r="B16" i="36"/>
  <c r="M15" i="36"/>
  <c r="L15" i="36"/>
  <c r="I15" i="36"/>
  <c r="C15" i="36"/>
  <c r="B15" i="36"/>
  <c r="M14" i="36"/>
  <c r="L14" i="36"/>
  <c r="I14" i="36"/>
  <c r="C14" i="36" s="1"/>
  <c r="B14" i="36"/>
  <c r="M13" i="36"/>
  <c r="L13" i="36"/>
  <c r="I13" i="36"/>
  <c r="C13" i="36"/>
  <c r="B13" i="36"/>
  <c r="M12" i="36"/>
  <c r="L12" i="36"/>
  <c r="I12" i="36"/>
  <c r="C12" i="36" s="1"/>
  <c r="B12" i="36"/>
  <c r="M11" i="36"/>
  <c r="L11" i="36"/>
  <c r="I11" i="36"/>
  <c r="C11" i="36"/>
  <c r="B11" i="36"/>
  <c r="M10" i="36" l="1"/>
  <c r="L10" i="36"/>
  <c r="I10" i="36"/>
  <c r="B10" i="36"/>
  <c r="M9" i="36"/>
  <c r="L9" i="36"/>
  <c r="I9" i="36"/>
  <c r="B9" i="36"/>
  <c r="M8" i="36"/>
  <c r="L8" i="36"/>
  <c r="I8" i="36"/>
  <c r="B8" i="36"/>
  <c r="M7" i="36"/>
  <c r="L7" i="36"/>
  <c r="I7" i="36"/>
  <c r="B7" i="36"/>
  <c r="M6" i="36"/>
  <c r="I6" i="36"/>
  <c r="B6" i="36"/>
  <c r="M5" i="36"/>
  <c r="L5" i="36"/>
  <c r="I5" i="36"/>
  <c r="B5" i="36"/>
  <c r="M4" i="36"/>
  <c r="L4" i="36"/>
  <c r="I4" i="36"/>
  <c r="B4" i="36"/>
  <c r="M3" i="36"/>
  <c r="L3" i="36"/>
  <c r="I3" i="36"/>
  <c r="C3" i="36"/>
  <c r="B3" i="36"/>
  <c r="M2" i="36"/>
  <c r="L2" i="36"/>
  <c r="I2" i="36"/>
  <c r="C2" i="36" s="1"/>
  <c r="B2" i="36"/>
  <c r="M131" i="37" l="1"/>
  <c r="L131" i="37"/>
  <c r="I131" i="37"/>
  <c r="C131" i="37" s="1"/>
  <c r="B131" i="37"/>
  <c r="M130" i="37"/>
  <c r="L130" i="37"/>
  <c r="I130" i="37"/>
  <c r="C130" i="37"/>
  <c r="B130" i="37"/>
  <c r="M129" i="37"/>
  <c r="L129" i="37"/>
  <c r="I129" i="37"/>
  <c r="M128" i="37"/>
  <c r="L128" i="37"/>
  <c r="I128" i="37"/>
  <c r="B128" i="37"/>
  <c r="M127" i="37"/>
  <c r="L127" i="37"/>
  <c r="I127" i="37"/>
  <c r="C127" i="37"/>
  <c r="B127" i="37"/>
  <c r="M126" i="37"/>
  <c r="L126" i="37"/>
  <c r="I126" i="37"/>
  <c r="C126" i="37" s="1"/>
  <c r="B126" i="37"/>
  <c r="M125" i="37"/>
  <c r="L125" i="37"/>
  <c r="I125" i="37"/>
  <c r="C125" i="37"/>
  <c r="B125" i="37"/>
  <c r="M124" i="37" l="1"/>
  <c r="L124" i="37"/>
  <c r="I124" i="37"/>
  <c r="B124" i="37"/>
  <c r="M123" i="37"/>
  <c r="L123" i="37"/>
  <c r="I123" i="37"/>
  <c r="B123" i="37"/>
  <c r="M122" i="37"/>
  <c r="L122" i="37"/>
  <c r="I122" i="37"/>
  <c r="B122" i="37"/>
  <c r="M121" i="37"/>
  <c r="L121" i="37"/>
  <c r="I121" i="37"/>
  <c r="B121" i="37"/>
  <c r="M120" i="37"/>
  <c r="L120" i="37"/>
  <c r="I120" i="37"/>
  <c r="C120" i="37" s="1"/>
  <c r="B120" i="37"/>
  <c r="M119" i="37"/>
  <c r="L119" i="37"/>
  <c r="I119" i="37"/>
  <c r="C119" i="37"/>
  <c r="B119" i="37"/>
  <c r="M118" i="37"/>
  <c r="L118" i="37"/>
  <c r="I118" i="37"/>
  <c r="C118" i="37" s="1"/>
  <c r="B118" i="37"/>
  <c r="M117" i="37" l="1"/>
  <c r="L117" i="37"/>
  <c r="I117" i="37"/>
  <c r="M116" i="37"/>
  <c r="L116" i="37"/>
  <c r="I116" i="37"/>
  <c r="B116" i="37"/>
  <c r="M115" i="37"/>
  <c r="L115" i="37"/>
  <c r="I115" i="37"/>
  <c r="B115" i="37"/>
  <c r="M114" i="37"/>
  <c r="L114" i="37"/>
  <c r="I114" i="37"/>
  <c r="B114" i="37"/>
  <c r="M113" i="37"/>
  <c r="L113" i="37"/>
  <c r="I113" i="37"/>
  <c r="B113" i="37"/>
  <c r="M112" i="37"/>
  <c r="L112" i="37"/>
  <c r="I112" i="37"/>
  <c r="B112" i="37"/>
  <c r="M111" i="37"/>
  <c r="L111" i="37"/>
  <c r="I111" i="37"/>
  <c r="B111" i="37"/>
  <c r="M110" i="37"/>
  <c r="L110" i="37"/>
  <c r="I110" i="37"/>
  <c r="C110" i="37" s="1"/>
  <c r="B110" i="37"/>
  <c r="M109" i="37" l="1"/>
  <c r="L109" i="37"/>
  <c r="I109" i="37"/>
  <c r="C109" i="37" s="1"/>
  <c r="B109" i="37"/>
  <c r="M108" i="37"/>
  <c r="L108" i="37"/>
  <c r="I108" i="37"/>
  <c r="C108" i="37"/>
  <c r="B108" i="37"/>
  <c r="M107" i="37"/>
  <c r="L107" i="37"/>
  <c r="I107" i="37"/>
  <c r="C107" i="37" s="1"/>
  <c r="B107" i="37"/>
  <c r="M106" i="37"/>
  <c r="L106" i="37"/>
  <c r="I106" i="37"/>
  <c r="B106" i="37"/>
  <c r="M105" i="37"/>
  <c r="L105" i="37"/>
  <c r="I105" i="37"/>
  <c r="B105" i="37"/>
  <c r="M104" i="37"/>
  <c r="L104" i="37"/>
  <c r="I104" i="37"/>
  <c r="B104" i="37"/>
  <c r="M103" i="37"/>
  <c r="L103" i="37"/>
  <c r="I103" i="37"/>
  <c r="B103" i="37"/>
  <c r="M102" i="37"/>
  <c r="L102" i="37"/>
  <c r="I102" i="37"/>
  <c r="B102" i="37"/>
  <c r="M101" i="37" l="1"/>
  <c r="L101" i="37"/>
  <c r="I101" i="37"/>
  <c r="M100" i="37"/>
  <c r="L100" i="37"/>
  <c r="I100" i="37"/>
  <c r="B100" i="37"/>
  <c r="M99" i="37"/>
  <c r="L99" i="37"/>
  <c r="I99" i="37"/>
  <c r="B99" i="37"/>
  <c r="M98" i="37"/>
  <c r="L98" i="37"/>
  <c r="I98" i="37"/>
  <c r="B98" i="37"/>
  <c r="M97" i="37"/>
  <c r="L97" i="37"/>
  <c r="I97" i="37"/>
  <c r="B97" i="37"/>
  <c r="M96" i="37"/>
  <c r="L96" i="37"/>
  <c r="I96" i="37"/>
  <c r="B96" i="37"/>
  <c r="M95" i="37"/>
  <c r="L95" i="37"/>
  <c r="I95" i="37"/>
  <c r="B95" i="37"/>
  <c r="M94" i="37"/>
  <c r="L94" i="37"/>
  <c r="I94" i="37"/>
  <c r="B94" i="37"/>
  <c r="M93" i="37" l="1"/>
  <c r="L93" i="37"/>
  <c r="I93" i="37"/>
  <c r="M92" i="37"/>
  <c r="L92" i="37"/>
  <c r="I92" i="37"/>
  <c r="M91" i="37"/>
  <c r="L91" i="37"/>
  <c r="I91" i="37"/>
  <c r="C91" i="37" s="1"/>
  <c r="B91" i="37"/>
  <c r="I90" i="37"/>
  <c r="C90" i="37"/>
  <c r="B90" i="37"/>
  <c r="M89" i="37"/>
  <c r="L89" i="37"/>
  <c r="I89" i="37"/>
  <c r="C89" i="37" s="1"/>
  <c r="B89" i="37"/>
  <c r="M88" i="37"/>
  <c r="L88" i="37"/>
  <c r="I88" i="37"/>
  <c r="C88" i="37"/>
  <c r="B88" i="37"/>
  <c r="M87" i="37"/>
  <c r="L87" i="37"/>
  <c r="I87" i="37"/>
  <c r="C87" i="37" s="1"/>
  <c r="B87" i="37"/>
  <c r="M86" i="37"/>
  <c r="L86" i="37"/>
  <c r="I86" i="37"/>
  <c r="C86" i="37"/>
  <c r="B86" i="37"/>
  <c r="M85" i="37"/>
  <c r="L85" i="37"/>
  <c r="I85" i="37"/>
  <c r="C85" i="37" s="1"/>
  <c r="B85" i="37"/>
  <c r="M84" i="37"/>
  <c r="L84" i="37"/>
  <c r="I84" i="37"/>
  <c r="C84" i="37"/>
  <c r="B84" i="37"/>
  <c r="M83" i="37" l="1"/>
  <c r="L83" i="37"/>
  <c r="I83" i="37"/>
  <c r="M82" i="37"/>
  <c r="L82" i="37"/>
  <c r="I82" i="37"/>
  <c r="B82" i="37"/>
  <c r="M81" i="37"/>
  <c r="L81" i="37"/>
  <c r="I81" i="37"/>
  <c r="B81" i="37"/>
  <c r="M80" i="37"/>
  <c r="L80" i="37"/>
  <c r="I80" i="37"/>
  <c r="B80" i="37"/>
  <c r="M79" i="37"/>
  <c r="L79" i="37"/>
  <c r="I79" i="37"/>
  <c r="B79" i="37"/>
  <c r="M78" i="37"/>
  <c r="L78" i="37"/>
  <c r="I78" i="37"/>
  <c r="B78" i="37"/>
  <c r="M77" i="37"/>
  <c r="L77" i="37"/>
  <c r="I77" i="37"/>
  <c r="B77" i="37"/>
  <c r="M76" i="37"/>
  <c r="L76" i="37"/>
  <c r="I76" i="37"/>
  <c r="C76" i="37" s="1"/>
  <c r="B76" i="37"/>
  <c r="M75" i="37"/>
  <c r="L75" i="37"/>
  <c r="I75" i="37"/>
  <c r="C75" i="37"/>
  <c r="B75" i="37"/>
  <c r="M74" i="37"/>
  <c r="L74" i="37"/>
  <c r="I74" i="37"/>
  <c r="C74" i="37" s="1"/>
  <c r="B74" i="37"/>
  <c r="M73" i="37" l="1"/>
  <c r="L73" i="37"/>
  <c r="I73" i="37"/>
  <c r="M72" i="37"/>
  <c r="L72" i="37"/>
  <c r="I72" i="37"/>
  <c r="B72" i="37"/>
  <c r="M71" i="37"/>
  <c r="L71" i="37"/>
  <c r="I71" i="37"/>
  <c r="B71" i="37"/>
  <c r="M70" i="37"/>
  <c r="L70" i="37"/>
  <c r="I70" i="37"/>
  <c r="B70" i="37"/>
  <c r="M69" i="37"/>
  <c r="L69" i="37"/>
  <c r="I69" i="37"/>
  <c r="B69" i="37"/>
  <c r="M68" i="37"/>
  <c r="L68" i="37"/>
  <c r="I68" i="37"/>
  <c r="B68" i="37"/>
  <c r="M67" i="37"/>
  <c r="L67" i="37"/>
  <c r="I67" i="37"/>
  <c r="C67" i="37" s="1"/>
  <c r="B67" i="37"/>
  <c r="M66" i="37"/>
  <c r="L66" i="37"/>
  <c r="I66" i="37"/>
  <c r="C66" i="37"/>
  <c r="B66" i="37"/>
  <c r="M65" i="37" l="1"/>
  <c r="L65" i="37"/>
  <c r="I65" i="37"/>
  <c r="M64" i="37"/>
  <c r="L64" i="37"/>
  <c r="I64" i="37"/>
  <c r="M63" i="37"/>
  <c r="L63" i="37"/>
  <c r="I63" i="37"/>
  <c r="B63" i="37"/>
  <c r="M62" i="37"/>
  <c r="L62" i="37"/>
  <c r="I62" i="37"/>
  <c r="C62" i="37" s="1"/>
  <c r="B62" i="37"/>
  <c r="M61" i="37"/>
  <c r="L61" i="37"/>
  <c r="I61" i="37"/>
  <c r="C61" i="37"/>
  <c r="B61" i="37"/>
  <c r="B58" i="37" l="1"/>
  <c r="C58" i="37"/>
  <c r="B59" i="37"/>
  <c r="C59" i="37"/>
  <c r="C57" i="37"/>
  <c r="B57" i="37"/>
  <c r="M60" i="37"/>
  <c r="L60" i="37"/>
  <c r="I60" i="37"/>
  <c r="M59" i="37"/>
  <c r="L59" i="37"/>
  <c r="I59" i="37"/>
  <c r="M58" i="37"/>
  <c r="L58" i="37"/>
  <c r="I58" i="37"/>
  <c r="M57" i="37"/>
  <c r="L57" i="37"/>
  <c r="I57" i="37"/>
  <c r="M56" i="37" l="1"/>
  <c r="L56" i="37"/>
  <c r="I56" i="37"/>
  <c r="C56" i="37" s="1"/>
  <c r="B56" i="37"/>
  <c r="M55" i="37"/>
  <c r="L55" i="37"/>
  <c r="I55" i="37"/>
  <c r="C55" i="37"/>
  <c r="B55" i="37"/>
  <c r="M54" i="37"/>
  <c r="L54" i="37"/>
  <c r="I54" i="37"/>
  <c r="C54" i="37" s="1"/>
  <c r="B54" i="37"/>
  <c r="M53" i="37"/>
  <c r="L53" i="37"/>
  <c r="I53" i="37"/>
  <c r="C53" i="37"/>
  <c r="B53" i="37"/>
  <c r="M52" i="37"/>
  <c r="L52" i="37"/>
  <c r="I52" i="37"/>
  <c r="M51" i="37" l="1"/>
  <c r="L51" i="37"/>
  <c r="I51" i="37"/>
  <c r="C51" i="37" s="1"/>
  <c r="B51" i="37"/>
  <c r="M50" i="37"/>
  <c r="L50" i="37"/>
  <c r="I50" i="37"/>
  <c r="C50" i="37"/>
  <c r="B50" i="37"/>
  <c r="M49" i="37"/>
  <c r="L49" i="37"/>
  <c r="I49" i="37"/>
  <c r="B49" i="37"/>
  <c r="M48" i="37"/>
  <c r="L48" i="37"/>
  <c r="I48" i="37"/>
  <c r="B48" i="37"/>
  <c r="M47" i="37"/>
  <c r="L47" i="37"/>
  <c r="I47" i="37"/>
  <c r="C47" i="37" s="1"/>
  <c r="B47" i="37"/>
  <c r="M46" i="37"/>
  <c r="L46" i="37"/>
  <c r="I46" i="37"/>
  <c r="B46" i="37"/>
  <c r="M45" i="37"/>
  <c r="L45" i="37"/>
  <c r="I45" i="37"/>
  <c r="C45" i="37"/>
  <c r="B45" i="37"/>
  <c r="M44" i="37" l="1"/>
  <c r="L44" i="37"/>
  <c r="I44" i="37"/>
  <c r="B44" i="37"/>
  <c r="M43" i="37"/>
  <c r="L43" i="37"/>
  <c r="I43" i="37"/>
  <c r="B43" i="37"/>
  <c r="M42" i="37"/>
  <c r="L42" i="37"/>
  <c r="I42" i="37"/>
  <c r="B42" i="37"/>
  <c r="M41" i="37"/>
  <c r="L41" i="37"/>
  <c r="I41" i="37"/>
  <c r="B41" i="37"/>
  <c r="M40" i="37"/>
  <c r="L40" i="37"/>
  <c r="I40" i="37"/>
  <c r="B40" i="37"/>
  <c r="M39" i="37"/>
  <c r="L39" i="37"/>
  <c r="I39" i="37"/>
  <c r="B39" i="37"/>
  <c r="M38" i="37"/>
  <c r="L38" i="37"/>
  <c r="I38" i="37"/>
  <c r="B38" i="37"/>
  <c r="M37" i="37"/>
  <c r="L37" i="37"/>
  <c r="I37" i="37"/>
  <c r="B37" i="37"/>
  <c r="M36" i="37"/>
  <c r="L36" i="37"/>
  <c r="I36" i="37"/>
  <c r="B36" i="37"/>
  <c r="M35" i="37"/>
  <c r="L35" i="37"/>
  <c r="I35" i="37"/>
  <c r="B35" i="37"/>
  <c r="M34" i="37"/>
  <c r="I34" i="37"/>
  <c r="B34" i="37"/>
  <c r="M33" i="37" l="1"/>
  <c r="L33" i="37"/>
  <c r="I33" i="37"/>
  <c r="M32" i="37"/>
  <c r="L32" i="37"/>
  <c r="I32" i="37"/>
  <c r="M31" i="37"/>
  <c r="L31" i="37"/>
  <c r="I31" i="37"/>
  <c r="B31" i="37"/>
  <c r="M30" i="37"/>
  <c r="L30" i="37"/>
  <c r="I30" i="37"/>
  <c r="B30" i="37"/>
  <c r="M29" i="37"/>
  <c r="L29" i="37"/>
  <c r="I29" i="37"/>
  <c r="B29" i="37"/>
  <c r="M28" i="37"/>
  <c r="L28" i="37"/>
  <c r="I28" i="37"/>
  <c r="B28" i="37"/>
  <c r="M27" i="37"/>
  <c r="L27" i="37"/>
  <c r="I27" i="37"/>
  <c r="B27" i="37"/>
  <c r="M26" i="37"/>
  <c r="L26" i="37"/>
  <c r="I26" i="37"/>
  <c r="B26" i="37"/>
  <c r="M25" i="37"/>
  <c r="L25" i="37"/>
  <c r="I25" i="37"/>
  <c r="B25" i="37"/>
  <c r="M24" i="37"/>
  <c r="L24" i="37"/>
  <c r="I24" i="37"/>
  <c r="B24" i="37"/>
  <c r="M23" i="37" l="1"/>
  <c r="L23" i="37"/>
  <c r="I23" i="37"/>
  <c r="M22" i="37"/>
  <c r="L22" i="37"/>
  <c r="I22" i="37"/>
  <c r="M21" i="37"/>
  <c r="L21" i="37"/>
  <c r="I21" i="37"/>
  <c r="C21" i="37" s="1"/>
  <c r="B21" i="37"/>
  <c r="M20" i="37"/>
  <c r="L20" i="37"/>
  <c r="I20" i="37"/>
  <c r="C20" i="37"/>
  <c r="B20" i="37"/>
  <c r="M19" i="37"/>
  <c r="L19" i="37"/>
  <c r="I19" i="37"/>
  <c r="C19" i="37" s="1"/>
  <c r="B19" i="37"/>
  <c r="M18" i="37"/>
  <c r="L18" i="37"/>
  <c r="I18" i="37"/>
  <c r="C18" i="37"/>
  <c r="B18" i="37"/>
  <c r="M17" i="37"/>
  <c r="L17" i="37"/>
  <c r="I17" i="37"/>
  <c r="C17" i="37" s="1"/>
  <c r="B17" i="37"/>
  <c r="M16" i="37" l="1"/>
  <c r="L16" i="37"/>
  <c r="I16" i="37"/>
  <c r="M15" i="37"/>
  <c r="L15" i="37"/>
  <c r="I15" i="37"/>
  <c r="M14" i="37"/>
  <c r="L14" i="37"/>
  <c r="I14" i="37"/>
  <c r="B14" i="37"/>
  <c r="M13" i="37"/>
  <c r="L13" i="37"/>
  <c r="I13" i="37"/>
  <c r="B13" i="37"/>
  <c r="M12" i="37"/>
  <c r="L12" i="37"/>
  <c r="I12" i="37"/>
  <c r="B12" i="37"/>
  <c r="M11" i="37"/>
  <c r="L11" i="37"/>
  <c r="I11" i="37"/>
  <c r="B11" i="37"/>
  <c r="M10" i="37"/>
  <c r="L10" i="37"/>
  <c r="I10" i="37"/>
  <c r="B10" i="37"/>
  <c r="M9" i="37"/>
  <c r="I9" i="37"/>
  <c r="B9" i="37"/>
  <c r="M8" i="37" l="1"/>
  <c r="L8" i="37"/>
  <c r="I8" i="37"/>
  <c r="C8" i="37" s="1"/>
  <c r="M7" i="37"/>
  <c r="L7" i="37"/>
  <c r="I7" i="37"/>
  <c r="C7" i="37" s="1"/>
  <c r="M6" i="37"/>
  <c r="L6" i="37"/>
  <c r="I6" i="37"/>
  <c r="C6" i="37" s="1"/>
  <c r="M5" i="37"/>
  <c r="L5" i="37"/>
  <c r="I5" i="37"/>
  <c r="C5" i="37" s="1"/>
  <c r="M4" i="37"/>
  <c r="I4" i="37"/>
  <c r="B4" i="37"/>
  <c r="M3" i="37"/>
  <c r="L3" i="37"/>
  <c r="I3" i="37"/>
  <c r="B3" i="37"/>
  <c r="M2" i="37"/>
  <c r="L2" i="37"/>
  <c r="I2" i="37"/>
  <c r="C2" i="37"/>
  <c r="B2" i="37"/>
  <c r="M57" i="47" l="1"/>
  <c r="L57" i="47"/>
  <c r="I57" i="47"/>
  <c r="C57" i="47"/>
  <c r="B57" i="47"/>
  <c r="M56" i="47"/>
  <c r="L56" i="47"/>
  <c r="I56" i="47"/>
  <c r="C56" i="47"/>
  <c r="B56" i="47"/>
  <c r="M55" i="47"/>
  <c r="L55" i="47"/>
  <c r="I55" i="47"/>
  <c r="C55" i="47"/>
  <c r="B55" i="47"/>
  <c r="M54" i="47"/>
  <c r="L54" i="47"/>
  <c r="I54" i="47"/>
  <c r="C54" i="47"/>
  <c r="B54" i="47"/>
  <c r="M53" i="47"/>
  <c r="L53" i="47"/>
  <c r="I53" i="47"/>
  <c r="C53" i="47"/>
  <c r="B53" i="47"/>
  <c r="M52" i="47"/>
  <c r="L52" i="47"/>
  <c r="I52" i="47"/>
  <c r="C52" i="47"/>
  <c r="B52" i="47"/>
  <c r="M51" i="47"/>
  <c r="L51" i="47"/>
  <c r="I51" i="47"/>
  <c r="C51" i="47"/>
  <c r="B51" i="47"/>
  <c r="M50" i="47" l="1"/>
  <c r="L50" i="47"/>
  <c r="I50" i="47"/>
  <c r="M49" i="47"/>
  <c r="L49" i="47"/>
  <c r="I49" i="47"/>
  <c r="M48" i="47"/>
  <c r="L48" i="47"/>
  <c r="I48" i="47"/>
  <c r="M47" i="47"/>
  <c r="L47" i="47"/>
  <c r="I47" i="47"/>
  <c r="B47" i="47"/>
  <c r="M46" i="47"/>
  <c r="L46" i="47"/>
  <c r="I46" i="47"/>
  <c r="B46" i="47"/>
  <c r="M45" i="47"/>
  <c r="L45" i="47"/>
  <c r="I45" i="47"/>
  <c r="C45" i="47"/>
  <c r="B45" i="47"/>
  <c r="M44" i="47"/>
  <c r="L44" i="47"/>
  <c r="I44" i="47"/>
  <c r="C44" i="47" s="1"/>
  <c r="B44" i="47"/>
  <c r="M43" i="47" l="1"/>
  <c r="L43" i="47"/>
  <c r="I43" i="47"/>
  <c r="M42" i="47"/>
  <c r="L42" i="47"/>
  <c r="I42" i="47"/>
  <c r="M41" i="47"/>
  <c r="L41" i="47"/>
  <c r="I41" i="47"/>
  <c r="M40" i="47"/>
  <c r="L40" i="47"/>
  <c r="I40" i="47"/>
  <c r="M39" i="47"/>
  <c r="L39" i="47"/>
  <c r="I39" i="47"/>
  <c r="M38" i="47" l="1"/>
  <c r="L38" i="47"/>
  <c r="I38" i="47"/>
  <c r="M37" i="47"/>
  <c r="L37" i="47"/>
  <c r="I37" i="47"/>
  <c r="M36" i="47"/>
  <c r="L36" i="47"/>
  <c r="I36" i="47"/>
  <c r="M35" i="47"/>
  <c r="L35" i="47"/>
  <c r="I35" i="47"/>
  <c r="M34" i="47"/>
  <c r="I34" i="47"/>
  <c r="M33" i="47"/>
  <c r="L33" i="47"/>
  <c r="I33" i="47"/>
  <c r="M32" i="47"/>
  <c r="L32" i="47"/>
  <c r="I32" i="47"/>
  <c r="B32" i="47"/>
  <c r="M31" i="47"/>
  <c r="L31" i="47"/>
  <c r="I31" i="47"/>
  <c r="B31" i="47"/>
  <c r="M30" i="47"/>
  <c r="L30" i="47"/>
  <c r="I30" i="47"/>
  <c r="B30" i="47"/>
  <c r="M29" i="47"/>
  <c r="L29" i="47"/>
  <c r="I29" i="47"/>
  <c r="B29" i="47"/>
  <c r="M28" i="47"/>
  <c r="L28" i="47"/>
  <c r="I28" i="47"/>
  <c r="B28" i="47"/>
  <c r="M27" i="47"/>
  <c r="L27" i="47"/>
  <c r="I27" i="47"/>
  <c r="B27" i="47"/>
  <c r="M26" i="47"/>
  <c r="L26" i="47"/>
  <c r="I26" i="47"/>
  <c r="B26" i="47"/>
  <c r="M25" i="47"/>
  <c r="I25" i="47"/>
  <c r="B25" i="47"/>
  <c r="M24" i="47" l="1"/>
  <c r="L24" i="47"/>
  <c r="I24" i="47"/>
  <c r="C24" i="47" s="1"/>
  <c r="B24" i="47"/>
  <c r="M23" i="47"/>
  <c r="L23" i="47"/>
  <c r="I23" i="47"/>
  <c r="C23" i="47"/>
  <c r="B23" i="47"/>
  <c r="M22" i="47"/>
  <c r="L22" i="47"/>
  <c r="I22" i="47"/>
  <c r="C22" i="47" s="1"/>
  <c r="B22" i="47"/>
  <c r="M21" i="47"/>
  <c r="L21" i="47"/>
  <c r="I21" i="47"/>
  <c r="B21" i="47"/>
  <c r="M20" i="47"/>
  <c r="L20" i="47"/>
  <c r="I20" i="47"/>
  <c r="C20" i="47"/>
  <c r="B20" i="47"/>
  <c r="M19" i="47"/>
  <c r="L19" i="47"/>
  <c r="I19" i="47"/>
  <c r="C19" i="47" s="1"/>
  <c r="B19" i="47"/>
  <c r="M18" i="47"/>
  <c r="L18" i="47"/>
  <c r="I18" i="47"/>
  <c r="C18" i="47"/>
  <c r="B18" i="47"/>
  <c r="M17" i="47" l="1"/>
  <c r="L17" i="47"/>
  <c r="I17" i="47"/>
  <c r="C17" i="47" s="1"/>
  <c r="B17" i="47"/>
  <c r="M16" i="47"/>
  <c r="L16" i="47"/>
  <c r="I16" i="47"/>
  <c r="C16" i="47"/>
  <c r="B16" i="47"/>
  <c r="M15" i="47"/>
  <c r="L15" i="47"/>
  <c r="I15" i="47"/>
  <c r="M14" i="47"/>
  <c r="L14" i="47"/>
  <c r="I14" i="47"/>
  <c r="B14" i="47"/>
  <c r="M13" i="47"/>
  <c r="L13" i="47"/>
  <c r="I13" i="47"/>
  <c r="B13" i="47"/>
  <c r="M12" i="47"/>
  <c r="L12" i="47"/>
  <c r="I12" i="47"/>
  <c r="B12" i="47"/>
  <c r="M11" i="47"/>
  <c r="L11" i="47"/>
  <c r="I11" i="47"/>
  <c r="B11" i="47"/>
  <c r="M10" i="47"/>
  <c r="L10" i="47"/>
  <c r="I10" i="47"/>
  <c r="C10" i="47" s="1"/>
  <c r="B10" i="47"/>
  <c r="I36" i="46" l="1"/>
  <c r="B36" i="46"/>
  <c r="I35" i="46"/>
  <c r="B35" i="46"/>
  <c r="I34" i="46"/>
  <c r="B34" i="46"/>
  <c r="I33" i="46"/>
  <c r="C33" i="46" s="1"/>
  <c r="B33" i="46"/>
  <c r="I32" i="46"/>
  <c r="C32" i="46"/>
  <c r="B32" i="46"/>
  <c r="I31" i="46"/>
  <c r="C31" i="46" s="1"/>
  <c r="B31" i="46"/>
  <c r="I30" i="46" l="1"/>
  <c r="C30" i="46" s="1"/>
  <c r="B30" i="46"/>
  <c r="I29" i="46"/>
  <c r="C29" i="46"/>
  <c r="B29" i="46"/>
  <c r="I28" i="46"/>
  <c r="C28" i="46" s="1"/>
  <c r="B28" i="46"/>
  <c r="I27" i="46"/>
  <c r="C27" i="46"/>
  <c r="B27" i="46"/>
  <c r="I26" i="46"/>
  <c r="C26" i="46" s="1"/>
  <c r="B26" i="46"/>
  <c r="I25" i="46"/>
  <c r="C25" i="46"/>
  <c r="B25" i="46"/>
  <c r="I24" i="46"/>
  <c r="I23" i="46"/>
  <c r="I22" i="46"/>
  <c r="B22" i="46"/>
  <c r="I21" i="46"/>
  <c r="B21" i="46"/>
  <c r="I20" i="46"/>
  <c r="B20" i="46"/>
  <c r="I19" i="46"/>
  <c r="B19" i="46"/>
  <c r="I18" i="46"/>
  <c r="B18" i="46"/>
  <c r="I17" i="46"/>
  <c r="B17" i="46"/>
  <c r="I16" i="46"/>
  <c r="B16" i="46"/>
  <c r="I15" i="46" l="1"/>
  <c r="B15" i="46"/>
  <c r="I14" i="46"/>
  <c r="B14" i="46"/>
  <c r="I13" i="46"/>
  <c r="B13" i="46"/>
  <c r="I12" i="46"/>
  <c r="C12" i="46" s="1"/>
  <c r="B12" i="46"/>
  <c r="I11" i="46"/>
  <c r="C11" i="46"/>
  <c r="B11" i="46"/>
  <c r="I10" i="46"/>
  <c r="C10" i="46" s="1"/>
  <c r="B10" i="46"/>
  <c r="I9" i="46"/>
  <c r="C9" i="46"/>
  <c r="B9" i="46"/>
  <c r="I8" i="46"/>
  <c r="C8" i="46" s="1"/>
  <c r="B8" i="46"/>
  <c r="I7" i="46"/>
  <c r="C7" i="46"/>
  <c r="B7" i="46"/>
  <c r="I6" i="46"/>
  <c r="C6" i="46" s="1"/>
  <c r="B6" i="46"/>
  <c r="I5" i="46"/>
  <c r="C5" i="46"/>
  <c r="B5" i="46"/>
  <c r="I4" i="46"/>
  <c r="C4" i="46" s="1"/>
  <c r="B4" i="46"/>
  <c r="I3" i="46"/>
  <c r="C3" i="46"/>
  <c r="B3" i="46"/>
  <c r="I2" i="46"/>
  <c r="C2" i="46" s="1"/>
  <c r="B2" i="46"/>
  <c r="M138" i="33" l="1"/>
  <c r="L138" i="33"/>
  <c r="I138" i="33"/>
  <c r="M137" i="33"/>
  <c r="L137" i="33"/>
  <c r="I137" i="33"/>
  <c r="M136" i="33"/>
  <c r="L136" i="33"/>
  <c r="I136" i="33"/>
  <c r="B136" i="33"/>
  <c r="M135" i="33"/>
  <c r="L135" i="33"/>
  <c r="I135" i="33"/>
  <c r="B135" i="33"/>
  <c r="M134" i="33"/>
  <c r="L134" i="33"/>
  <c r="I134" i="33"/>
  <c r="B134" i="33"/>
  <c r="M133" i="33"/>
  <c r="L133" i="33"/>
  <c r="I133" i="33"/>
  <c r="B133" i="33"/>
  <c r="M132" i="33"/>
  <c r="L132" i="33"/>
  <c r="I132" i="33"/>
  <c r="C132" i="33" s="1"/>
  <c r="B132" i="33"/>
  <c r="M131" i="33"/>
  <c r="L131" i="33"/>
  <c r="I131" i="33"/>
  <c r="C131" i="33"/>
  <c r="B131" i="33"/>
  <c r="M130" i="33" l="1"/>
  <c r="L130" i="33"/>
  <c r="I130" i="33"/>
  <c r="M129" i="33"/>
  <c r="L129" i="33"/>
  <c r="I129" i="33"/>
  <c r="C129" i="33"/>
  <c r="B129" i="33"/>
  <c r="M128" i="33"/>
  <c r="L128" i="33"/>
  <c r="I128" i="33"/>
  <c r="C128" i="33" s="1"/>
  <c r="B128" i="33"/>
  <c r="M127" i="33"/>
  <c r="L127" i="33"/>
  <c r="I127" i="33"/>
  <c r="C127" i="33"/>
  <c r="B127" i="33"/>
  <c r="M126" i="33"/>
  <c r="L126" i="33"/>
  <c r="I126" i="33"/>
  <c r="C126" i="33" s="1"/>
  <c r="B126" i="33"/>
  <c r="M125" i="33"/>
  <c r="L125" i="33"/>
  <c r="I125" i="33"/>
  <c r="M124" i="33"/>
  <c r="L124" i="33"/>
  <c r="I124" i="33"/>
  <c r="C124" i="33" s="1"/>
  <c r="B124" i="33"/>
  <c r="M123" i="33"/>
  <c r="L123" i="33"/>
  <c r="I123" i="33"/>
  <c r="C123" i="33"/>
  <c r="B123" i="33"/>
  <c r="M122" i="33" l="1"/>
  <c r="L122" i="33"/>
  <c r="I122" i="33"/>
  <c r="C122" i="33" s="1"/>
  <c r="B122" i="33"/>
  <c r="M121" i="33"/>
  <c r="L121" i="33"/>
  <c r="I121" i="33"/>
  <c r="C121" i="33"/>
  <c r="B121" i="33"/>
  <c r="M120" i="33"/>
  <c r="L120" i="33"/>
  <c r="I120" i="33"/>
  <c r="C120" i="33" s="1"/>
  <c r="B120" i="33"/>
  <c r="M119" i="33"/>
  <c r="L119" i="33"/>
  <c r="I119" i="33"/>
  <c r="C119" i="33"/>
  <c r="B119" i="33"/>
  <c r="M118" i="33"/>
  <c r="L118" i="33"/>
  <c r="I118" i="33"/>
  <c r="C118" i="33" s="1"/>
  <c r="B118" i="33"/>
  <c r="M117" i="33"/>
  <c r="L117" i="33"/>
  <c r="I117" i="33"/>
  <c r="C117" i="33"/>
  <c r="B117" i="33"/>
  <c r="M116" i="33"/>
  <c r="L116" i="33"/>
  <c r="I116" i="33"/>
  <c r="C116" i="33" s="1"/>
  <c r="B116" i="33"/>
  <c r="M115" i="33"/>
  <c r="L115" i="33"/>
  <c r="I115" i="33"/>
  <c r="C115" i="33"/>
  <c r="B115" i="33"/>
  <c r="M114" i="33" l="1"/>
  <c r="L114" i="33"/>
  <c r="I114" i="33"/>
  <c r="M113" i="33"/>
  <c r="L113" i="33"/>
  <c r="I113" i="33"/>
  <c r="M112" i="33"/>
  <c r="L112" i="33"/>
  <c r="I112" i="33"/>
  <c r="B112" i="33"/>
  <c r="M111" i="33"/>
  <c r="L111" i="33"/>
  <c r="I111" i="33"/>
  <c r="B111" i="33"/>
  <c r="M110" i="33"/>
  <c r="L110" i="33"/>
  <c r="I110" i="33"/>
  <c r="B110" i="33"/>
  <c r="M109" i="33"/>
  <c r="L109" i="33"/>
  <c r="I109" i="33"/>
  <c r="B109" i="33"/>
  <c r="M108" i="33"/>
  <c r="L108" i="33"/>
  <c r="I108" i="33"/>
  <c r="B108" i="33"/>
  <c r="M107" i="33" l="1"/>
  <c r="L107" i="33"/>
  <c r="I107" i="33"/>
  <c r="M106" i="33"/>
  <c r="L106" i="33"/>
  <c r="I106" i="33"/>
  <c r="C106" i="33"/>
  <c r="B106" i="33"/>
  <c r="M105" i="33"/>
  <c r="L105" i="33"/>
  <c r="I105" i="33"/>
  <c r="C105" i="33" s="1"/>
  <c r="B105" i="33"/>
  <c r="M104" i="33"/>
  <c r="L104" i="33"/>
  <c r="I104" i="33"/>
  <c r="C104" i="33"/>
  <c r="B104" i="33"/>
  <c r="M103" i="33"/>
  <c r="L103" i="33"/>
  <c r="I103" i="33"/>
  <c r="C103" i="33" s="1"/>
  <c r="B103" i="33"/>
  <c r="M102" i="33"/>
  <c r="L102" i="33"/>
  <c r="I102" i="33"/>
  <c r="C102" i="33"/>
  <c r="B102" i="33"/>
  <c r="M101" i="33"/>
  <c r="L101" i="33"/>
  <c r="I101" i="33"/>
  <c r="C101" i="33" s="1"/>
  <c r="B101" i="33"/>
  <c r="M100" i="33" l="1"/>
  <c r="L100" i="33"/>
  <c r="I100" i="33"/>
  <c r="M99" i="33"/>
  <c r="L99" i="33"/>
  <c r="I99" i="33"/>
  <c r="B99" i="33"/>
  <c r="M98" i="33"/>
  <c r="L98" i="33"/>
  <c r="I98" i="33"/>
  <c r="B98" i="33"/>
  <c r="M97" i="33"/>
  <c r="L97" i="33"/>
  <c r="I97" i="33"/>
  <c r="C97" i="33"/>
  <c r="B97" i="33"/>
  <c r="M96" i="33"/>
  <c r="L96" i="33"/>
  <c r="I96" i="33"/>
  <c r="C96" i="33" s="1"/>
  <c r="B96" i="33"/>
  <c r="M95" i="33"/>
  <c r="L95" i="33"/>
  <c r="I95" i="33"/>
  <c r="C95" i="33"/>
  <c r="B95" i="33"/>
  <c r="M94" i="33"/>
  <c r="L94" i="33"/>
  <c r="I94" i="33"/>
  <c r="C94" i="33" s="1"/>
  <c r="B94" i="33"/>
  <c r="M93" i="33"/>
  <c r="L93" i="33"/>
  <c r="I93" i="33"/>
  <c r="C93" i="33"/>
  <c r="B93" i="33"/>
  <c r="M92" i="33" l="1"/>
  <c r="L92" i="33"/>
  <c r="I92" i="33"/>
  <c r="M91" i="33"/>
  <c r="L91" i="33"/>
  <c r="I91" i="33"/>
  <c r="M90" i="33"/>
  <c r="I90" i="33"/>
  <c r="B90" i="33"/>
  <c r="M89" i="33"/>
  <c r="L89" i="33"/>
  <c r="I89" i="33"/>
  <c r="B89" i="33"/>
  <c r="M88" i="33"/>
  <c r="L88" i="33"/>
  <c r="I88" i="33"/>
  <c r="B88" i="33"/>
  <c r="M87" i="33"/>
  <c r="L87" i="33"/>
  <c r="I87" i="33"/>
  <c r="B87" i="33"/>
  <c r="M86" i="33"/>
  <c r="L86" i="33"/>
  <c r="I86" i="33"/>
  <c r="B86" i="33"/>
  <c r="M85" i="33"/>
  <c r="L85" i="33"/>
  <c r="I85" i="33"/>
  <c r="B85" i="33"/>
  <c r="M84" i="33"/>
  <c r="L84" i="33"/>
  <c r="I84" i="33"/>
  <c r="B84" i="33"/>
  <c r="M83" i="33"/>
  <c r="L83" i="33"/>
  <c r="I83" i="33"/>
  <c r="B83" i="33"/>
  <c r="M82" i="33"/>
  <c r="L82" i="33"/>
  <c r="I82" i="33"/>
  <c r="B82" i="33"/>
  <c r="M81" i="33"/>
  <c r="L81" i="33"/>
  <c r="I81" i="33"/>
  <c r="B81" i="33"/>
  <c r="M80" i="33"/>
  <c r="I80" i="33"/>
  <c r="B80" i="33"/>
  <c r="M79" i="33" l="1"/>
  <c r="L79" i="33"/>
  <c r="I79" i="33"/>
  <c r="B79" i="33"/>
  <c r="M78" i="33"/>
  <c r="L78" i="33"/>
  <c r="I78" i="33"/>
  <c r="B78" i="33"/>
  <c r="M77" i="33"/>
  <c r="L77" i="33"/>
  <c r="I77" i="33"/>
  <c r="B77" i="33"/>
  <c r="M76" i="33"/>
  <c r="L76" i="33"/>
  <c r="I76" i="33"/>
  <c r="B76" i="33"/>
  <c r="M75" i="33"/>
  <c r="L75" i="33"/>
  <c r="I75" i="33"/>
  <c r="B75" i="33"/>
  <c r="M74" i="33"/>
  <c r="L74" i="33"/>
  <c r="I74" i="33"/>
  <c r="B74" i="33"/>
  <c r="M73" i="33"/>
  <c r="L73" i="33"/>
  <c r="I73" i="33"/>
  <c r="B73" i="33"/>
  <c r="M72" i="33"/>
  <c r="L72" i="33"/>
  <c r="I72" i="33"/>
  <c r="B72" i="33"/>
  <c r="M71" i="33"/>
  <c r="L71" i="33"/>
  <c r="I71" i="33"/>
  <c r="B71" i="33"/>
  <c r="M70" i="33"/>
  <c r="L70" i="33"/>
  <c r="I70" i="33"/>
  <c r="B70" i="33"/>
  <c r="M69" i="33"/>
  <c r="L69" i="33"/>
  <c r="I69" i="33"/>
  <c r="B69" i="33"/>
  <c r="M68" i="33"/>
  <c r="L68" i="33"/>
  <c r="I68" i="33"/>
  <c r="B68" i="33"/>
  <c r="M67" i="33"/>
  <c r="L67" i="33"/>
  <c r="I67" i="33"/>
  <c r="B67" i="33"/>
  <c r="M66" i="33"/>
  <c r="L66" i="33"/>
  <c r="I66" i="33"/>
  <c r="C66" i="33" s="1"/>
  <c r="B66" i="33"/>
  <c r="M65" i="33" l="1"/>
  <c r="L65" i="33"/>
  <c r="I65" i="33"/>
  <c r="B65" i="33"/>
  <c r="M64" i="33"/>
  <c r="L64" i="33"/>
  <c r="I64" i="33"/>
  <c r="B64" i="33"/>
  <c r="M63" i="33"/>
  <c r="L63" i="33"/>
  <c r="I63" i="33"/>
  <c r="B63" i="33"/>
  <c r="M62" i="33"/>
  <c r="L62" i="33"/>
  <c r="I62" i="33"/>
  <c r="B62" i="33"/>
  <c r="M61" i="33"/>
  <c r="L61" i="33"/>
  <c r="I61" i="33"/>
  <c r="B61" i="33"/>
  <c r="M60" i="33"/>
  <c r="L60" i="33"/>
  <c r="I60" i="33"/>
  <c r="B60" i="33"/>
  <c r="M59" i="33"/>
  <c r="L59" i="33"/>
  <c r="I59" i="33"/>
  <c r="B59" i="33"/>
  <c r="M58" i="33"/>
  <c r="L58" i="33"/>
  <c r="I58" i="33"/>
  <c r="C58" i="33" s="1"/>
  <c r="B58" i="33"/>
  <c r="M57" i="33" l="1"/>
  <c r="L57" i="33"/>
  <c r="I57" i="33"/>
  <c r="B57" i="33"/>
  <c r="M56" i="33"/>
  <c r="L56" i="33"/>
  <c r="I56" i="33"/>
  <c r="B56" i="33"/>
  <c r="M55" i="33"/>
  <c r="L55" i="33"/>
  <c r="I55" i="33"/>
  <c r="B55" i="33"/>
  <c r="M54" i="33"/>
  <c r="L54" i="33"/>
  <c r="I54" i="33"/>
  <c r="C54" i="33" s="1"/>
  <c r="B54" i="33"/>
  <c r="M53" i="33"/>
  <c r="L53" i="33"/>
  <c r="I53" i="33"/>
  <c r="C53" i="33"/>
  <c r="B53" i="33"/>
  <c r="M52" i="33" l="1"/>
  <c r="L52" i="33"/>
  <c r="I52" i="33"/>
  <c r="M51" i="33"/>
  <c r="L51" i="33"/>
  <c r="I51" i="33"/>
  <c r="B51" i="33"/>
  <c r="M50" i="33"/>
  <c r="L50" i="33"/>
  <c r="I50" i="33"/>
  <c r="B50" i="33"/>
  <c r="M49" i="33"/>
  <c r="L49" i="33"/>
  <c r="I49" i="33"/>
  <c r="B49" i="33"/>
  <c r="M48" i="33"/>
  <c r="L48" i="33"/>
  <c r="I48" i="33"/>
  <c r="C48" i="33" s="1"/>
  <c r="B48" i="33"/>
  <c r="M47" i="33"/>
  <c r="L47" i="33"/>
  <c r="I47" i="33"/>
  <c r="C47" i="33"/>
  <c r="B47" i="33"/>
  <c r="M46" i="33"/>
  <c r="L46" i="33"/>
  <c r="I46" i="33"/>
  <c r="C46" i="33" s="1"/>
  <c r="B46" i="33"/>
  <c r="M45" i="33"/>
  <c r="L45" i="33"/>
  <c r="I45" i="33"/>
  <c r="C45" i="33"/>
  <c r="B45" i="33"/>
  <c r="M44" i="33" l="1"/>
  <c r="L44" i="33"/>
  <c r="I44" i="33"/>
  <c r="M43" i="33"/>
  <c r="L43" i="33"/>
  <c r="I43" i="33"/>
  <c r="M42" i="33"/>
  <c r="L42" i="33"/>
  <c r="I42" i="33"/>
  <c r="C42" i="33" s="1"/>
  <c r="B42" i="33"/>
  <c r="M41" i="33"/>
  <c r="L41" i="33"/>
  <c r="I41" i="33"/>
  <c r="C41" i="33"/>
  <c r="B41" i="33"/>
  <c r="M40" i="33"/>
  <c r="L40" i="33"/>
  <c r="I40" i="33"/>
  <c r="C40" i="33" s="1"/>
  <c r="B40" i="33"/>
  <c r="M39" i="33" l="1"/>
  <c r="L39" i="33"/>
  <c r="I39" i="33"/>
  <c r="M38" i="33"/>
  <c r="L38" i="33"/>
  <c r="I38" i="33"/>
  <c r="M37" i="33"/>
  <c r="L37" i="33"/>
  <c r="I37" i="33"/>
  <c r="C37" i="33" s="1"/>
  <c r="B37" i="33"/>
  <c r="M36" i="33"/>
  <c r="L36" i="33"/>
  <c r="I36" i="33"/>
  <c r="C36" i="33"/>
  <c r="B36" i="33"/>
  <c r="M35" i="33" l="1"/>
  <c r="L35" i="33"/>
  <c r="I35" i="33"/>
  <c r="C35" i="33" s="1"/>
  <c r="B35" i="33"/>
  <c r="M34" i="33"/>
  <c r="L34" i="33"/>
  <c r="I34" i="33"/>
  <c r="C34" i="33"/>
  <c r="B34" i="33"/>
  <c r="M33" i="33"/>
  <c r="L33" i="33"/>
  <c r="I33" i="33"/>
  <c r="C33" i="33" s="1"/>
  <c r="B33" i="33"/>
  <c r="M32" i="33"/>
  <c r="L32" i="33"/>
  <c r="I32" i="33"/>
  <c r="C32" i="33"/>
  <c r="B32" i="33"/>
  <c r="M31" i="33" l="1"/>
  <c r="L31" i="33"/>
  <c r="I31" i="33"/>
  <c r="M30" i="33"/>
  <c r="L30" i="33"/>
  <c r="I30" i="33"/>
  <c r="B30" i="33"/>
  <c r="M29" i="33"/>
  <c r="L29" i="33"/>
  <c r="I29" i="33"/>
  <c r="B29" i="33"/>
  <c r="M28" i="33"/>
  <c r="L28" i="33"/>
  <c r="I28" i="33"/>
  <c r="B28" i="33"/>
  <c r="M27" i="33"/>
  <c r="L27" i="33"/>
  <c r="I27" i="33"/>
  <c r="B27" i="33"/>
  <c r="M26" i="33"/>
  <c r="L26" i="33"/>
  <c r="I26" i="33"/>
  <c r="B26" i="33"/>
  <c r="M25" i="33"/>
  <c r="L25" i="33"/>
  <c r="I25" i="33"/>
  <c r="C25" i="33" s="1"/>
  <c r="B25" i="33"/>
  <c r="M24" i="33" l="1"/>
  <c r="L24" i="33"/>
  <c r="I24" i="33"/>
  <c r="M23" i="33"/>
  <c r="L23" i="33"/>
  <c r="I23" i="33"/>
  <c r="C23" i="33"/>
  <c r="B23" i="33"/>
  <c r="M22" i="33"/>
  <c r="L22" i="33"/>
  <c r="I22" i="33"/>
  <c r="B22" i="33"/>
  <c r="M21" i="33"/>
  <c r="L21" i="33"/>
  <c r="I21" i="33"/>
  <c r="B21" i="33"/>
  <c r="M20" i="33"/>
  <c r="L20" i="33"/>
  <c r="I20" i="33"/>
  <c r="B20" i="33"/>
  <c r="M19" i="33"/>
  <c r="L19" i="33"/>
  <c r="I19" i="33"/>
  <c r="B19" i="33"/>
  <c r="M18" i="33"/>
  <c r="L18" i="33"/>
  <c r="I18" i="33"/>
  <c r="B18" i="33"/>
  <c r="M17" i="33"/>
  <c r="L17" i="33"/>
  <c r="I17" i="33"/>
  <c r="B17" i="33"/>
  <c r="M16" i="33" l="1"/>
  <c r="L16" i="33"/>
  <c r="I16" i="33"/>
  <c r="B16" i="33"/>
  <c r="M15" i="33"/>
  <c r="L15" i="33"/>
  <c r="I15" i="33"/>
  <c r="C15" i="33"/>
  <c r="B15" i="33"/>
  <c r="M14" i="33"/>
  <c r="L14" i="33"/>
  <c r="I14" i="33"/>
  <c r="C14" i="33"/>
  <c r="B14" i="33"/>
  <c r="M13" i="33"/>
  <c r="L13" i="33"/>
  <c r="I13" i="33"/>
  <c r="C13" i="33"/>
  <c r="B13" i="33"/>
  <c r="M12" i="33"/>
  <c r="L12" i="33"/>
  <c r="I12" i="33"/>
  <c r="C12" i="33"/>
  <c r="B12" i="33"/>
  <c r="M11" i="33"/>
  <c r="L11" i="33"/>
  <c r="I11" i="33"/>
  <c r="C11" i="33"/>
  <c r="B11" i="33"/>
  <c r="M10" i="33"/>
  <c r="L10" i="33"/>
  <c r="I10" i="33"/>
  <c r="C10" i="33"/>
  <c r="B10" i="33"/>
  <c r="M9" i="33" l="1"/>
  <c r="L9" i="33"/>
  <c r="I9" i="33"/>
  <c r="C9" i="33" s="1"/>
  <c r="B9" i="33"/>
  <c r="M8" i="33"/>
  <c r="L8" i="33"/>
  <c r="I8" i="33"/>
  <c r="C8" i="33"/>
  <c r="B8" i="33"/>
  <c r="M7" i="33"/>
  <c r="L7" i="33"/>
  <c r="I7" i="33"/>
  <c r="C7" i="33" s="1"/>
  <c r="B7" i="33"/>
  <c r="M6" i="33"/>
  <c r="L6" i="33"/>
  <c r="I6" i="33"/>
  <c r="B6" i="33"/>
  <c r="M5" i="33"/>
  <c r="L5" i="33"/>
  <c r="I5" i="33"/>
  <c r="B5" i="33"/>
  <c r="M4" i="33"/>
  <c r="L4" i="33"/>
  <c r="I4" i="33"/>
  <c r="B4" i="33"/>
  <c r="M3" i="33"/>
  <c r="I3" i="33"/>
  <c r="B3" i="33"/>
  <c r="M2" i="33"/>
  <c r="I2" i="33"/>
  <c r="B2" i="33"/>
  <c r="M104" i="45" l="1"/>
  <c r="L104" i="45"/>
  <c r="I104" i="45"/>
  <c r="B104" i="45"/>
  <c r="M103" i="45"/>
  <c r="L103" i="45"/>
  <c r="I103" i="45"/>
  <c r="B103" i="45"/>
  <c r="M102" i="45"/>
  <c r="L102" i="45"/>
  <c r="I102" i="45"/>
  <c r="C102" i="45"/>
  <c r="B102" i="45"/>
  <c r="M101" i="45"/>
  <c r="L101" i="45"/>
  <c r="I101" i="45"/>
  <c r="C101" i="45" s="1"/>
  <c r="B101" i="45"/>
  <c r="M100" i="45"/>
  <c r="L100" i="45"/>
  <c r="I100" i="45"/>
  <c r="M99" i="45"/>
  <c r="L99" i="45"/>
  <c r="I99" i="45"/>
  <c r="C99" i="45" s="1"/>
  <c r="B99" i="45"/>
  <c r="M98" i="45"/>
  <c r="L98" i="45"/>
  <c r="I98" i="45"/>
  <c r="C98" i="45"/>
  <c r="B98" i="45"/>
  <c r="M97" i="45"/>
  <c r="L97" i="45"/>
  <c r="I97" i="45"/>
  <c r="C97" i="45" s="1"/>
  <c r="B97" i="45"/>
  <c r="M96" i="45" l="1"/>
  <c r="L96" i="45"/>
  <c r="I96" i="45"/>
  <c r="C96" i="45" s="1"/>
  <c r="B96" i="45"/>
  <c r="M95" i="45"/>
  <c r="L95" i="45"/>
  <c r="I95" i="45"/>
  <c r="C95" i="45"/>
  <c r="B95" i="45"/>
  <c r="M94" i="45"/>
  <c r="L94" i="45"/>
  <c r="I94" i="45"/>
  <c r="C94" i="45" s="1"/>
  <c r="B94" i="45"/>
  <c r="M93" i="45"/>
  <c r="L93" i="45"/>
  <c r="I93" i="45"/>
  <c r="C93" i="45"/>
  <c r="B93" i="45"/>
  <c r="M92" i="45"/>
  <c r="L92" i="45"/>
  <c r="I92" i="45"/>
  <c r="C92" i="45" s="1"/>
  <c r="B92" i="45"/>
  <c r="M91" i="45"/>
  <c r="L91" i="45"/>
  <c r="I91" i="45"/>
  <c r="C91" i="45"/>
  <c r="B91" i="45"/>
  <c r="M90" i="45" l="1"/>
  <c r="L90" i="45"/>
  <c r="I90" i="45"/>
  <c r="M89" i="45"/>
  <c r="L89" i="45"/>
  <c r="I89" i="45"/>
  <c r="B89" i="45"/>
  <c r="M88" i="45"/>
  <c r="L88" i="45"/>
  <c r="I88" i="45"/>
  <c r="B88" i="45"/>
  <c r="M87" i="45"/>
  <c r="L87" i="45"/>
  <c r="I87" i="45"/>
  <c r="C87" i="45" s="1"/>
  <c r="B87" i="45"/>
  <c r="M86" i="45"/>
  <c r="L86" i="45"/>
  <c r="I86" i="45"/>
  <c r="C86" i="45" s="1"/>
  <c r="B86" i="45"/>
  <c r="M85" i="45"/>
  <c r="L85" i="45"/>
  <c r="I85" i="45"/>
  <c r="C85" i="45" s="1"/>
  <c r="B85" i="45"/>
  <c r="M84" i="45"/>
  <c r="L84" i="45"/>
  <c r="I84" i="45"/>
  <c r="C84" i="45" s="1"/>
  <c r="B84" i="45"/>
  <c r="M83" i="45"/>
  <c r="L83" i="45"/>
  <c r="I83" i="45"/>
  <c r="C83" i="45" s="1"/>
  <c r="B83" i="45"/>
  <c r="M82" i="45" l="1"/>
  <c r="L82" i="45"/>
  <c r="I82" i="45"/>
  <c r="M81" i="45"/>
  <c r="L81" i="45"/>
  <c r="I81" i="45"/>
  <c r="M80" i="45"/>
  <c r="L80" i="45"/>
  <c r="I80" i="45"/>
  <c r="C80" i="45" s="1"/>
  <c r="B80" i="45"/>
  <c r="M79" i="45"/>
  <c r="L79" i="45"/>
  <c r="I79" i="45"/>
  <c r="C79" i="45"/>
  <c r="B79" i="45"/>
  <c r="M78" i="45"/>
  <c r="L78" i="45"/>
  <c r="I78" i="45"/>
  <c r="B78" i="45"/>
  <c r="M77" i="45"/>
  <c r="L77" i="45"/>
  <c r="I77" i="45"/>
  <c r="B77" i="45"/>
  <c r="M76" i="45"/>
  <c r="L76" i="45"/>
  <c r="I76" i="45"/>
  <c r="B76" i="45"/>
  <c r="M75" i="45"/>
  <c r="L75" i="45"/>
  <c r="I75" i="45"/>
  <c r="B75" i="45"/>
  <c r="M74" i="45"/>
  <c r="L74" i="45"/>
  <c r="I74" i="45"/>
  <c r="B74" i="45"/>
  <c r="M73" i="45"/>
  <c r="L73" i="45"/>
  <c r="I73" i="45"/>
  <c r="B73" i="45"/>
  <c r="M72" i="45"/>
  <c r="L72" i="45"/>
  <c r="I72" i="45"/>
  <c r="B72" i="45"/>
  <c r="M71" i="45"/>
  <c r="L71" i="45"/>
  <c r="I71" i="45"/>
  <c r="B71" i="45"/>
  <c r="M70" i="45"/>
  <c r="L70" i="45"/>
  <c r="I70" i="45"/>
  <c r="C70" i="45" s="1"/>
  <c r="B70" i="45"/>
  <c r="M69" i="45"/>
  <c r="L69" i="45"/>
  <c r="I69" i="45"/>
  <c r="C69" i="45"/>
  <c r="B69" i="45"/>
  <c r="M68" i="45" l="1"/>
  <c r="L68" i="45"/>
  <c r="I68" i="45"/>
  <c r="C68" i="45" s="1"/>
  <c r="B68" i="45"/>
  <c r="M67" i="45"/>
  <c r="L67" i="45"/>
  <c r="I67" i="45"/>
  <c r="C67" i="45"/>
  <c r="B67" i="45"/>
  <c r="M66" i="45"/>
  <c r="L66" i="45"/>
  <c r="I66" i="45"/>
  <c r="C66" i="45" s="1"/>
  <c r="B66" i="45"/>
  <c r="M65" i="45"/>
  <c r="L65" i="45"/>
  <c r="I65" i="45"/>
  <c r="C65" i="45"/>
  <c r="B65" i="45"/>
  <c r="M64" i="45"/>
  <c r="L64" i="45"/>
  <c r="I64" i="45"/>
  <c r="C64" i="45" s="1"/>
  <c r="B64" i="45"/>
  <c r="M63" i="45"/>
  <c r="L63" i="45"/>
  <c r="I63" i="45"/>
  <c r="C63" i="45"/>
  <c r="B63" i="45"/>
  <c r="M62" i="45"/>
  <c r="L62" i="45"/>
  <c r="I62" i="45"/>
  <c r="C62" i="45" s="1"/>
  <c r="B62" i="45"/>
  <c r="M61" i="45"/>
  <c r="L61" i="45"/>
  <c r="I61" i="45"/>
  <c r="C61" i="45"/>
  <c r="B61" i="45"/>
  <c r="M60" i="45"/>
  <c r="L60" i="45"/>
  <c r="I60" i="45"/>
  <c r="C60" i="45" s="1"/>
  <c r="B60" i="45"/>
  <c r="M59" i="45"/>
  <c r="L59" i="45"/>
  <c r="I59" i="45"/>
  <c r="M58" i="45"/>
  <c r="L58" i="45"/>
  <c r="I58" i="45"/>
  <c r="M57" i="45"/>
  <c r="L57" i="45"/>
  <c r="I57" i="45"/>
  <c r="B57" i="45"/>
  <c r="M56" i="45"/>
  <c r="L56" i="45"/>
  <c r="I56" i="45"/>
  <c r="B56" i="45"/>
  <c r="M55" i="45"/>
  <c r="L55" i="45"/>
  <c r="I55" i="45"/>
  <c r="B55" i="45"/>
  <c r="M54" i="45"/>
  <c r="I54" i="45"/>
  <c r="B54" i="45"/>
  <c r="M53" i="45" l="1"/>
  <c r="L53" i="45"/>
  <c r="I53" i="45"/>
  <c r="M52" i="45"/>
  <c r="L52" i="45"/>
  <c r="I52" i="45"/>
  <c r="M51" i="45"/>
  <c r="L51" i="45"/>
  <c r="I51" i="45"/>
  <c r="B51" i="45"/>
  <c r="M50" i="45"/>
  <c r="L50" i="45"/>
  <c r="I50" i="45"/>
  <c r="B50" i="45"/>
  <c r="M49" i="45"/>
  <c r="L49" i="45"/>
  <c r="I49" i="45"/>
  <c r="B49" i="45"/>
  <c r="M48" i="45"/>
  <c r="L48" i="45"/>
  <c r="I48" i="45"/>
  <c r="B48" i="45"/>
  <c r="M47" i="45"/>
  <c r="L47" i="45"/>
  <c r="I47" i="45"/>
  <c r="B47" i="45"/>
  <c r="M46" i="45" l="1"/>
  <c r="L46" i="45"/>
  <c r="I46" i="45"/>
  <c r="M45" i="45"/>
  <c r="L45" i="45"/>
  <c r="I45" i="45"/>
  <c r="C45" i="45"/>
  <c r="B45" i="45"/>
  <c r="M44" i="45"/>
  <c r="L44" i="45"/>
  <c r="I44" i="45"/>
  <c r="C44" i="45" s="1"/>
  <c r="B44" i="45"/>
  <c r="M43" i="45"/>
  <c r="L43" i="45"/>
  <c r="I43" i="45"/>
  <c r="C43" i="45"/>
  <c r="B43" i="45"/>
  <c r="M42" i="45"/>
  <c r="L42" i="45"/>
  <c r="I42" i="45"/>
  <c r="B42" i="45"/>
  <c r="M41" i="45"/>
  <c r="L41" i="45"/>
  <c r="I41" i="45"/>
  <c r="B41" i="45"/>
  <c r="M40" i="45"/>
  <c r="L40" i="45"/>
  <c r="I40" i="45"/>
  <c r="B40" i="45"/>
  <c r="M39" i="45"/>
  <c r="L39" i="45"/>
  <c r="I39" i="45"/>
  <c r="C39" i="45" s="1"/>
  <c r="B39" i="45"/>
  <c r="M38" i="45" l="1"/>
  <c r="L38" i="45"/>
  <c r="I38" i="45"/>
  <c r="C38" i="45" s="1"/>
  <c r="B38" i="45"/>
  <c r="M37" i="45"/>
  <c r="L37" i="45"/>
  <c r="I37" i="45"/>
  <c r="C37" i="45"/>
  <c r="B37" i="45"/>
  <c r="M36" i="45"/>
  <c r="L36" i="45"/>
  <c r="I36" i="45"/>
  <c r="C36" i="45" s="1"/>
  <c r="B36" i="45"/>
  <c r="M35" i="45" l="1"/>
  <c r="L35" i="45"/>
  <c r="I35" i="45"/>
  <c r="C35" i="45" s="1"/>
  <c r="B35" i="45"/>
  <c r="M34" i="45"/>
  <c r="L34" i="45"/>
  <c r="I34" i="45"/>
  <c r="C34" i="45"/>
  <c r="B34" i="45"/>
  <c r="M33" i="45"/>
  <c r="L33" i="45"/>
  <c r="I33" i="45"/>
  <c r="C33" i="45" s="1"/>
  <c r="B33" i="45"/>
  <c r="M32" i="45"/>
  <c r="L32" i="45"/>
  <c r="I32" i="45"/>
  <c r="M31" i="45"/>
  <c r="L31" i="45"/>
  <c r="I31" i="45"/>
  <c r="C31" i="45" s="1"/>
  <c r="B31" i="45"/>
  <c r="M30" i="45"/>
  <c r="L30" i="45"/>
  <c r="I30" i="45"/>
  <c r="C30" i="45"/>
  <c r="B30" i="45"/>
  <c r="M29" i="45" l="1"/>
  <c r="L29" i="45"/>
  <c r="I29" i="45"/>
  <c r="M28" i="45"/>
  <c r="L28" i="45"/>
  <c r="I28" i="45"/>
  <c r="C28" i="45"/>
  <c r="B28" i="45"/>
  <c r="M27" i="45"/>
  <c r="L27" i="45"/>
  <c r="I27" i="45"/>
  <c r="C27" i="45" s="1"/>
  <c r="B27" i="45"/>
  <c r="M26" i="45"/>
  <c r="L26" i="45"/>
  <c r="I26" i="45"/>
  <c r="B26" i="45"/>
  <c r="M25" i="45"/>
  <c r="L25" i="45"/>
  <c r="I25" i="45"/>
  <c r="B25" i="45"/>
  <c r="M24" i="45"/>
  <c r="L24" i="45"/>
  <c r="I24" i="45"/>
  <c r="C24" i="45"/>
  <c r="B24" i="45"/>
  <c r="M23" i="45"/>
  <c r="L23" i="45"/>
  <c r="I23" i="45"/>
  <c r="C23" i="45" s="1"/>
  <c r="B23" i="45"/>
  <c r="M22" i="45"/>
  <c r="L22" i="45"/>
  <c r="I22" i="45"/>
  <c r="C22" i="45"/>
  <c r="B22" i="45"/>
  <c r="M21" i="45" l="1"/>
  <c r="L21" i="45"/>
  <c r="I21" i="45"/>
  <c r="B21" i="45"/>
  <c r="M20" i="45"/>
  <c r="L20" i="45"/>
  <c r="I20" i="45"/>
  <c r="B20" i="45"/>
  <c r="M19" i="45"/>
  <c r="L19" i="45"/>
  <c r="I19" i="45"/>
  <c r="C19" i="45" s="1"/>
  <c r="B19" i="45"/>
  <c r="M18" i="45"/>
  <c r="L18" i="45"/>
  <c r="I18" i="45"/>
  <c r="C18" i="45"/>
  <c r="B18" i="45"/>
  <c r="M17" i="45"/>
  <c r="L17" i="45"/>
  <c r="I17" i="45"/>
  <c r="C17" i="45" s="1"/>
  <c r="B17" i="45"/>
  <c r="M16" i="45"/>
  <c r="L16" i="45"/>
  <c r="I16" i="45"/>
  <c r="C16" i="45"/>
  <c r="B16" i="45"/>
  <c r="M15" i="45" l="1"/>
  <c r="L15" i="45"/>
  <c r="I15" i="45"/>
  <c r="B15" i="45"/>
  <c r="M14" i="45"/>
  <c r="L14" i="45"/>
  <c r="I14" i="45"/>
  <c r="B14" i="45"/>
  <c r="M13" i="45"/>
  <c r="L13" i="45"/>
  <c r="I13" i="45"/>
  <c r="B13" i="45"/>
  <c r="M12" i="45"/>
  <c r="L12" i="45"/>
  <c r="I12" i="45"/>
  <c r="B12" i="45"/>
  <c r="M11" i="45"/>
  <c r="L11" i="45"/>
  <c r="I11" i="45"/>
  <c r="B11" i="45"/>
  <c r="M10" i="45"/>
  <c r="L10" i="45"/>
  <c r="I10" i="45"/>
  <c r="B10" i="45"/>
  <c r="M9" i="45"/>
  <c r="L9" i="45"/>
  <c r="I9" i="45"/>
  <c r="B9" i="45"/>
  <c r="M8" i="45" l="1"/>
  <c r="L8" i="45"/>
  <c r="I8" i="45"/>
  <c r="C8" i="45" s="1"/>
  <c r="B8" i="45"/>
  <c r="M7" i="45"/>
  <c r="L7" i="45"/>
  <c r="I7" i="45"/>
  <c r="C7" i="45"/>
  <c r="B7" i="45"/>
  <c r="M6" i="45"/>
  <c r="L6" i="45"/>
  <c r="I6" i="45"/>
  <c r="B6" i="45"/>
  <c r="M5" i="45"/>
  <c r="I5" i="45"/>
  <c r="B5" i="45"/>
  <c r="M4" i="45"/>
  <c r="L4" i="45"/>
  <c r="I4" i="45"/>
  <c r="M3" i="45"/>
  <c r="L3" i="45"/>
  <c r="I3" i="45"/>
  <c r="M2" i="45"/>
  <c r="L2" i="45"/>
  <c r="I2" i="45"/>
  <c r="M95" i="41" l="1"/>
  <c r="L95" i="41"/>
  <c r="I95" i="41"/>
  <c r="C95" i="41" s="1"/>
  <c r="B95" i="41"/>
  <c r="M94" i="41"/>
  <c r="L94" i="41"/>
  <c r="I94" i="41"/>
  <c r="M93" i="41"/>
  <c r="L93" i="41"/>
  <c r="I93" i="41"/>
  <c r="C93" i="41" s="1"/>
  <c r="B93" i="41"/>
  <c r="M92" i="41"/>
  <c r="L92" i="41"/>
  <c r="I92" i="41"/>
  <c r="C92" i="41" s="1"/>
  <c r="B92" i="41"/>
  <c r="M91" i="41"/>
  <c r="L91" i="41"/>
  <c r="I91" i="41"/>
  <c r="C91" i="41" s="1"/>
  <c r="B91" i="41"/>
  <c r="M90" i="41"/>
  <c r="L90" i="41"/>
  <c r="I90" i="41"/>
  <c r="C90" i="41" s="1"/>
  <c r="B90" i="41"/>
  <c r="M89" i="41" l="1"/>
  <c r="L89" i="41"/>
  <c r="I89" i="41"/>
  <c r="B89" i="41"/>
  <c r="M88" i="41"/>
  <c r="L88" i="41"/>
  <c r="I88" i="41"/>
  <c r="C88" i="41" s="1"/>
  <c r="B88" i="41"/>
  <c r="M87" i="41"/>
  <c r="L87" i="41"/>
  <c r="I87" i="41"/>
  <c r="B87" i="41"/>
  <c r="M86" i="41"/>
  <c r="L86" i="41"/>
  <c r="I86" i="41"/>
  <c r="B86" i="41"/>
  <c r="M85" i="41"/>
  <c r="I85" i="41"/>
  <c r="B85" i="41"/>
  <c r="M84" i="41"/>
  <c r="L84" i="41"/>
  <c r="I84" i="41"/>
  <c r="B84" i="41"/>
  <c r="M83" i="41"/>
  <c r="L83" i="41"/>
  <c r="I83" i="41"/>
  <c r="B83" i="41"/>
  <c r="M82" i="41"/>
  <c r="I82" i="41"/>
  <c r="B82" i="41"/>
  <c r="M81" i="41"/>
  <c r="L81" i="41"/>
  <c r="I81" i="41"/>
  <c r="M80" i="41"/>
  <c r="L80" i="41"/>
  <c r="I80" i="41"/>
  <c r="M79" i="41"/>
  <c r="L79" i="41"/>
  <c r="I79" i="41"/>
  <c r="C79" i="41" s="1"/>
  <c r="B79" i="41"/>
  <c r="M78" i="41"/>
  <c r="L78" i="41"/>
  <c r="I78" i="41"/>
  <c r="C78" i="41"/>
  <c r="B78" i="41"/>
  <c r="M77" i="41"/>
  <c r="L77" i="41"/>
  <c r="I77" i="41"/>
  <c r="C77" i="41" s="1"/>
  <c r="B77" i="41"/>
  <c r="M76" i="41" l="1"/>
  <c r="L76" i="41"/>
  <c r="I76" i="41"/>
  <c r="M75" i="41"/>
  <c r="L75" i="41"/>
  <c r="I75" i="41"/>
  <c r="B75" i="41"/>
  <c r="M74" i="41"/>
  <c r="L74" i="41"/>
  <c r="I74" i="41"/>
  <c r="B74" i="41"/>
  <c r="M73" i="41"/>
  <c r="L73" i="41"/>
  <c r="I73" i="41"/>
  <c r="B73" i="41"/>
  <c r="M72" i="41"/>
  <c r="L72" i="41"/>
  <c r="I72" i="41"/>
  <c r="B72" i="41"/>
  <c r="M71" i="41"/>
  <c r="L71" i="41"/>
  <c r="I71" i="41"/>
  <c r="B71" i="41"/>
  <c r="M70" i="41"/>
  <c r="L70" i="41"/>
  <c r="I70" i="41"/>
  <c r="B70" i="41"/>
  <c r="M69" i="41" l="1"/>
  <c r="L69" i="41"/>
  <c r="I69" i="41"/>
  <c r="B69" i="41"/>
  <c r="M68" i="41"/>
  <c r="L68" i="41"/>
  <c r="I68" i="41"/>
  <c r="B68" i="41"/>
  <c r="M67" i="41"/>
  <c r="L67" i="41"/>
  <c r="I67" i="41"/>
  <c r="B67" i="41"/>
  <c r="M66" i="41"/>
  <c r="L66" i="41"/>
  <c r="I66" i="41"/>
  <c r="B66" i="41"/>
  <c r="M65" i="41"/>
  <c r="L65" i="41"/>
  <c r="I65" i="41"/>
  <c r="B65" i="41"/>
  <c r="M64" i="41"/>
  <c r="L64" i="41"/>
  <c r="I64" i="41"/>
  <c r="B64" i="41"/>
  <c r="M63" i="41"/>
  <c r="L63" i="41"/>
  <c r="I63" i="41"/>
  <c r="B63" i="41"/>
  <c r="M62" i="41"/>
  <c r="L62" i="41"/>
  <c r="I62" i="41"/>
  <c r="C62" i="41" s="1"/>
  <c r="B62" i="41"/>
  <c r="M61" i="41" l="1"/>
  <c r="L61" i="41"/>
  <c r="I61" i="41"/>
  <c r="M60" i="41"/>
  <c r="L60" i="41"/>
  <c r="I60" i="41"/>
  <c r="B60" i="41"/>
  <c r="M59" i="41"/>
  <c r="L59" i="41"/>
  <c r="I59" i="41"/>
  <c r="B59" i="41"/>
  <c r="M58" i="41"/>
  <c r="L58" i="41"/>
  <c r="I58" i="41"/>
  <c r="B58" i="41"/>
  <c r="M57" i="41"/>
  <c r="L57" i="41"/>
  <c r="I57" i="41"/>
  <c r="B57" i="41"/>
  <c r="M56" i="41"/>
  <c r="L56" i="41"/>
  <c r="I56" i="41"/>
  <c r="C56" i="41" s="1"/>
  <c r="B56" i="41"/>
  <c r="M55" i="41"/>
  <c r="L55" i="41"/>
  <c r="I55" i="41"/>
  <c r="C55" i="41"/>
  <c r="B55" i="41"/>
  <c r="M54" i="41"/>
  <c r="L54" i="41"/>
  <c r="I54" i="41"/>
  <c r="C54" i="41" s="1"/>
  <c r="B54" i="41"/>
  <c r="M53" i="41"/>
  <c r="L53" i="41"/>
  <c r="I53" i="41"/>
  <c r="C53" i="41"/>
  <c r="B53" i="41"/>
  <c r="M52" i="41"/>
  <c r="L52" i="41"/>
  <c r="I52" i="41"/>
  <c r="C52" i="41" s="1"/>
  <c r="B52" i="41"/>
  <c r="M51" i="41"/>
  <c r="L51" i="41"/>
  <c r="I51" i="41"/>
  <c r="C51" i="41"/>
  <c r="B51" i="41"/>
  <c r="M50" i="41"/>
  <c r="L50" i="41"/>
  <c r="I50" i="41"/>
  <c r="C50" i="41" s="1"/>
  <c r="B50" i="41"/>
  <c r="M49" i="41" l="1"/>
  <c r="L49" i="41"/>
  <c r="I49" i="41"/>
  <c r="C49" i="41" s="1"/>
  <c r="B49" i="41"/>
  <c r="M48" i="41"/>
  <c r="L48" i="41"/>
  <c r="I48" i="41"/>
  <c r="C48" i="41"/>
  <c r="B48" i="41"/>
  <c r="M47" i="41"/>
  <c r="L47" i="41"/>
  <c r="I47" i="41"/>
  <c r="C47" i="41" s="1"/>
  <c r="B47" i="41"/>
  <c r="M46" i="41"/>
  <c r="L46" i="41"/>
  <c r="I46" i="41"/>
  <c r="C46" i="41"/>
  <c r="B46" i="41"/>
  <c r="M45" i="41"/>
  <c r="L45" i="41"/>
  <c r="I45" i="41"/>
  <c r="C45" i="41" s="1"/>
  <c r="B45" i="41"/>
  <c r="M44" i="41"/>
  <c r="L44" i="41"/>
  <c r="I44" i="41"/>
  <c r="C44" i="41"/>
  <c r="B44" i="41"/>
  <c r="M43" i="41" l="1"/>
  <c r="L43" i="41"/>
  <c r="I43" i="41"/>
  <c r="B43" i="41"/>
  <c r="M42" i="41"/>
  <c r="L42" i="41"/>
  <c r="I42" i="41"/>
  <c r="B42" i="41"/>
  <c r="M41" i="41"/>
  <c r="L41" i="41"/>
  <c r="I41" i="41"/>
  <c r="B41" i="41"/>
  <c r="M40" i="41"/>
  <c r="L40" i="41"/>
  <c r="I40" i="41"/>
  <c r="B40" i="41"/>
  <c r="M39" i="41"/>
  <c r="L39" i="41"/>
  <c r="I39" i="41"/>
  <c r="C39" i="41" s="1"/>
  <c r="B39" i="41"/>
  <c r="M38" i="41" l="1"/>
  <c r="L38" i="41"/>
  <c r="I38" i="41"/>
  <c r="C38" i="41" s="1"/>
  <c r="B38" i="41"/>
  <c r="M37" i="41"/>
  <c r="L37" i="41"/>
  <c r="I37" i="41"/>
  <c r="C37" i="41"/>
  <c r="B37" i="41"/>
  <c r="M36" i="41"/>
  <c r="L36" i="41"/>
  <c r="I36" i="41"/>
  <c r="C36" i="41" s="1"/>
  <c r="B36" i="41"/>
  <c r="M35" i="41"/>
  <c r="L35" i="41"/>
  <c r="I35" i="41"/>
  <c r="C35" i="41"/>
  <c r="B35" i="41"/>
  <c r="M34" i="41"/>
  <c r="L34" i="41"/>
  <c r="I34" i="41"/>
  <c r="C34" i="41" s="1"/>
  <c r="B34" i="41"/>
  <c r="M33" i="41"/>
  <c r="L33" i="41"/>
  <c r="I33" i="41"/>
  <c r="C33" i="41"/>
  <c r="B33" i="41"/>
  <c r="M32" i="41"/>
  <c r="L32" i="41"/>
  <c r="I32" i="41"/>
  <c r="C32" i="41" s="1"/>
  <c r="B32" i="41"/>
  <c r="M31" i="41" l="1"/>
  <c r="L31" i="41"/>
  <c r="I31" i="41"/>
  <c r="C31" i="41" s="1"/>
  <c r="B31" i="41"/>
  <c r="M30" i="41"/>
  <c r="L30" i="41"/>
  <c r="I30" i="41"/>
  <c r="B30" i="41"/>
  <c r="M29" i="41"/>
  <c r="L29" i="41"/>
  <c r="I29" i="41"/>
  <c r="B29" i="41"/>
  <c r="M28" i="41"/>
  <c r="L28" i="41"/>
  <c r="I28" i="41"/>
  <c r="B28" i="41"/>
  <c r="M27" i="41"/>
  <c r="L27" i="41"/>
  <c r="I27" i="41"/>
  <c r="B27" i="41"/>
  <c r="M26" i="41"/>
  <c r="L26" i="41"/>
  <c r="I26" i="41"/>
  <c r="B26" i="41"/>
  <c r="M25" i="41"/>
  <c r="L25" i="41"/>
  <c r="I25" i="41"/>
  <c r="B25" i="41"/>
  <c r="M24" i="41"/>
  <c r="I24" i="41"/>
  <c r="B24" i="41"/>
  <c r="M23" i="41" l="1"/>
  <c r="L23" i="41"/>
  <c r="I23" i="41"/>
  <c r="C23" i="41" s="1"/>
  <c r="B23" i="41"/>
  <c r="M22" i="41"/>
  <c r="L22" i="41"/>
  <c r="I22" i="41"/>
  <c r="B22" i="41"/>
  <c r="M21" i="41"/>
  <c r="L21" i="41"/>
  <c r="I21" i="41"/>
  <c r="B21" i="41"/>
  <c r="M20" i="41"/>
  <c r="L20" i="41"/>
  <c r="I20" i="41"/>
  <c r="B20" i="41"/>
  <c r="M19" i="41"/>
  <c r="L19" i="41"/>
  <c r="I19" i="41"/>
  <c r="B19" i="41"/>
  <c r="M18" i="41"/>
  <c r="L18" i="41"/>
  <c r="I18" i="41"/>
  <c r="B18" i="41"/>
  <c r="M17" i="41"/>
  <c r="L17" i="41"/>
  <c r="I17" i="41"/>
  <c r="B17" i="41"/>
  <c r="M16" i="41" l="1"/>
  <c r="L16" i="41"/>
  <c r="I16" i="41"/>
  <c r="C16" i="41" s="1"/>
  <c r="B16" i="41"/>
  <c r="M15" i="41"/>
  <c r="L15" i="41"/>
  <c r="I15" i="41"/>
  <c r="C15" i="41"/>
  <c r="B15" i="41"/>
  <c r="M14" i="41"/>
  <c r="L14" i="41"/>
  <c r="I14" i="41"/>
  <c r="C14" i="41" s="1"/>
  <c r="B14" i="41"/>
  <c r="M13" i="41"/>
  <c r="L13" i="41"/>
  <c r="I13" i="41"/>
  <c r="M12" i="41"/>
  <c r="L12" i="41"/>
  <c r="I12" i="41"/>
  <c r="M11" i="41"/>
  <c r="L11" i="41"/>
  <c r="I11" i="41"/>
  <c r="M10" i="41"/>
  <c r="L10" i="41"/>
  <c r="I10" i="41"/>
  <c r="G97" i="49" l="1"/>
  <c r="G96" i="49"/>
  <c r="A96" i="49"/>
  <c r="G95" i="49"/>
  <c r="A95" i="49"/>
  <c r="G94" i="49"/>
  <c r="A94" i="49"/>
  <c r="G93" i="49"/>
  <c r="A93" i="49"/>
  <c r="G92" i="49"/>
  <c r="A92" i="49"/>
  <c r="G91" i="49"/>
  <c r="A91" i="49"/>
  <c r="G90" i="49"/>
  <c r="A90" i="49"/>
  <c r="G88" i="49"/>
  <c r="G87" i="49"/>
  <c r="G86" i="49"/>
  <c r="G85" i="49"/>
  <c r="G84" i="49"/>
  <c r="G83" i="49"/>
  <c r="G82" i="49"/>
  <c r="G81" i="49"/>
  <c r="G80" i="49"/>
  <c r="G79" i="49"/>
  <c r="G78" i="49"/>
  <c r="G77" i="49"/>
  <c r="G76" i="49"/>
  <c r="G75" i="49"/>
  <c r="G74" i="49"/>
  <c r="G73" i="49"/>
  <c r="G72" i="49"/>
  <c r="A72" i="49"/>
  <c r="G71" i="49"/>
  <c r="A71" i="49"/>
  <c r="G70" i="49"/>
  <c r="A70" i="49"/>
  <c r="G69" i="49"/>
  <c r="A69" i="49"/>
  <c r="G68" i="49"/>
  <c r="A68" i="49"/>
  <c r="G67" i="49"/>
  <c r="A67" i="49"/>
  <c r="G66" i="49"/>
  <c r="A66" i="49"/>
  <c r="G65" i="49"/>
  <c r="A65" i="49"/>
  <c r="G64" i="49"/>
  <c r="A64" i="49"/>
  <c r="G63" i="49"/>
  <c r="A63" i="49"/>
  <c r="G62" i="49"/>
  <c r="A62" i="49"/>
  <c r="G61" i="49"/>
  <c r="A61" i="49"/>
  <c r="G60" i="49"/>
  <c r="A60" i="49"/>
  <c r="G59" i="49"/>
  <c r="A59" i="49"/>
  <c r="G58" i="49"/>
  <c r="A58" i="49"/>
  <c r="G57" i="49"/>
  <c r="A57" i="49"/>
  <c r="G56" i="49"/>
  <c r="A56" i="49"/>
  <c r="G55" i="49"/>
  <c r="A55" i="49"/>
  <c r="G54" i="49"/>
  <c r="A54" i="49"/>
  <c r="G53" i="49"/>
  <c r="A53" i="49"/>
  <c r="G52" i="49"/>
  <c r="A52" i="49"/>
  <c r="G51" i="49"/>
  <c r="A51" i="49"/>
  <c r="G50" i="49"/>
  <c r="A50" i="49"/>
  <c r="G49" i="49"/>
  <c r="A49" i="49"/>
  <c r="G48" i="49"/>
  <c r="A48" i="49"/>
  <c r="G47" i="49"/>
  <c r="A47" i="49"/>
  <c r="G46" i="49"/>
  <c r="A46" i="49"/>
  <c r="G45" i="49"/>
  <c r="A45" i="49"/>
  <c r="G44" i="49"/>
  <c r="A44" i="49"/>
  <c r="G43" i="49"/>
  <c r="A43" i="49"/>
  <c r="G42" i="49"/>
  <c r="A42" i="49"/>
  <c r="G41" i="49"/>
  <c r="A41" i="49"/>
  <c r="G40" i="49"/>
  <c r="A40" i="49"/>
  <c r="G39" i="49"/>
  <c r="A39" i="49"/>
  <c r="G38" i="49"/>
  <c r="A38" i="49"/>
  <c r="G37" i="49"/>
  <c r="A37" i="49"/>
  <c r="G36" i="49"/>
  <c r="A36" i="49"/>
  <c r="G35" i="49"/>
  <c r="A35" i="49"/>
  <c r="G34" i="49"/>
  <c r="A34" i="49"/>
  <c r="G33" i="49"/>
  <c r="A33" i="49"/>
  <c r="G32" i="49"/>
  <c r="A32" i="49"/>
  <c r="G31" i="49"/>
  <c r="A31" i="49"/>
  <c r="G30" i="49"/>
  <c r="A30" i="49"/>
  <c r="G29" i="49"/>
  <c r="A29" i="49"/>
  <c r="G28" i="49"/>
  <c r="A28" i="49"/>
  <c r="G27" i="49"/>
  <c r="A27" i="49"/>
  <c r="G26" i="49"/>
  <c r="A26" i="49"/>
  <c r="G25" i="49"/>
  <c r="A25" i="49"/>
  <c r="G24" i="49"/>
  <c r="A24" i="49"/>
  <c r="G23" i="49"/>
  <c r="A23" i="49"/>
  <c r="G22" i="49"/>
  <c r="A22" i="49"/>
  <c r="G21" i="49"/>
  <c r="A21" i="49"/>
  <c r="G20" i="49"/>
  <c r="A20" i="49"/>
  <c r="G19" i="49"/>
  <c r="A19" i="49"/>
  <c r="G18" i="49"/>
  <c r="G17" i="49"/>
  <c r="G16" i="49"/>
  <c r="G15" i="49"/>
  <c r="G14" i="49"/>
  <c r="A13" i="49"/>
  <c r="G12" i="49"/>
  <c r="A12" i="49"/>
  <c r="G11" i="49"/>
  <c r="A11" i="49"/>
  <c r="G10" i="49"/>
  <c r="A10" i="49"/>
  <c r="G9" i="49"/>
  <c r="A9" i="49"/>
  <c r="G8" i="49"/>
  <c r="A8" i="49"/>
  <c r="G7" i="49"/>
  <c r="A7" i="49"/>
  <c r="G6" i="49"/>
  <c r="A6" i="49"/>
  <c r="G5" i="49"/>
  <c r="A5" i="49"/>
  <c r="G4" i="49"/>
  <c r="A4" i="49"/>
  <c r="G3" i="49"/>
  <c r="A3" i="49"/>
  <c r="G2" i="49"/>
  <c r="A2" i="49"/>
  <c r="M126" i="39" l="1"/>
  <c r="L126" i="39"/>
  <c r="I126" i="39"/>
  <c r="C126" i="39" s="1"/>
  <c r="B126" i="39"/>
  <c r="M125" i="39"/>
  <c r="L125" i="39"/>
  <c r="I125" i="39"/>
  <c r="C125" i="39"/>
  <c r="B125" i="39"/>
  <c r="M124" i="39"/>
  <c r="L124" i="39"/>
  <c r="I124" i="39"/>
  <c r="B124" i="39"/>
  <c r="M123" i="39"/>
  <c r="L123" i="39"/>
  <c r="I123" i="39"/>
  <c r="B123" i="39"/>
  <c r="M122" i="39"/>
  <c r="L122" i="39"/>
  <c r="I122" i="39"/>
  <c r="B122" i="39"/>
  <c r="M121" i="39"/>
  <c r="L121" i="39"/>
  <c r="I121" i="39"/>
  <c r="B121" i="39"/>
  <c r="M120" i="39"/>
  <c r="L120" i="39"/>
  <c r="I120" i="39"/>
  <c r="B120" i="39"/>
  <c r="M119" i="39" l="1"/>
  <c r="L119" i="39"/>
  <c r="I119" i="39"/>
  <c r="C119" i="39" s="1"/>
  <c r="B119" i="39"/>
  <c r="M118" i="39"/>
  <c r="L118" i="39"/>
  <c r="I118" i="39"/>
  <c r="C118" i="39"/>
  <c r="B118" i="39"/>
  <c r="M117" i="39"/>
  <c r="L117" i="39"/>
  <c r="I117" i="39"/>
  <c r="C117" i="39" s="1"/>
  <c r="B117" i="39"/>
  <c r="M116" i="39"/>
  <c r="L116" i="39"/>
  <c r="I116" i="39"/>
  <c r="C116" i="39"/>
  <c r="B116" i="39"/>
  <c r="M115" i="39"/>
  <c r="L115" i="39"/>
  <c r="I115" i="39"/>
  <c r="C115" i="39" s="1"/>
  <c r="B115" i="39"/>
  <c r="M114" i="39"/>
  <c r="L114" i="39"/>
  <c r="I114" i="39"/>
  <c r="C114" i="39"/>
  <c r="B114" i="39"/>
  <c r="M113" i="39"/>
  <c r="L113" i="39"/>
  <c r="I113" i="39"/>
  <c r="C113" i="39" s="1"/>
  <c r="B113" i="39"/>
  <c r="M112" i="39"/>
  <c r="L112" i="39"/>
  <c r="I112" i="39"/>
  <c r="C112" i="39"/>
  <c r="B112" i="39"/>
  <c r="M111" i="39" l="1"/>
  <c r="L111" i="39"/>
  <c r="I111" i="39"/>
  <c r="B111" i="39"/>
  <c r="M110" i="39"/>
  <c r="L110" i="39"/>
  <c r="I110" i="39"/>
  <c r="B110" i="39"/>
  <c r="M109" i="39"/>
  <c r="L109" i="39"/>
  <c r="I109" i="39"/>
  <c r="B109" i="39"/>
  <c r="M108" i="39"/>
  <c r="L108" i="39"/>
  <c r="I108" i="39"/>
  <c r="B108" i="39"/>
  <c r="M107" i="39"/>
  <c r="L107" i="39"/>
  <c r="I107" i="39"/>
  <c r="B107" i="39"/>
  <c r="M106" i="39"/>
  <c r="L106" i="39"/>
  <c r="I106" i="39"/>
  <c r="C106" i="39" s="1"/>
  <c r="B106" i="39"/>
  <c r="M105" i="39"/>
  <c r="L105" i="39"/>
  <c r="I105" i="39"/>
  <c r="C105" i="39"/>
  <c r="B105" i="39"/>
  <c r="M104" i="39" l="1"/>
  <c r="L104" i="39"/>
  <c r="I104" i="39"/>
  <c r="M103" i="39"/>
  <c r="L103" i="39"/>
  <c r="I103" i="39"/>
  <c r="M102" i="39"/>
  <c r="L102" i="39"/>
  <c r="I102" i="39"/>
  <c r="B102" i="39"/>
  <c r="M101" i="39"/>
  <c r="L101" i="39"/>
  <c r="I101" i="39"/>
  <c r="B101" i="39"/>
  <c r="M100" i="39"/>
  <c r="L100" i="39"/>
  <c r="I100" i="39"/>
  <c r="B100" i="39"/>
  <c r="M99" i="39"/>
  <c r="L99" i="39"/>
  <c r="I99" i="39"/>
  <c r="B99" i="39"/>
  <c r="M98" i="39"/>
  <c r="L98" i="39"/>
  <c r="I98" i="39"/>
  <c r="B98" i="39"/>
  <c r="M97" i="39"/>
  <c r="L97" i="39"/>
  <c r="I97" i="39"/>
  <c r="B97" i="39"/>
  <c r="M96" i="39"/>
  <c r="L96" i="39"/>
  <c r="I96" i="39"/>
  <c r="B96" i="39"/>
  <c r="M95" i="39"/>
  <c r="L95" i="39"/>
  <c r="I95" i="39"/>
  <c r="B95" i="39"/>
  <c r="M94" i="39" l="1"/>
  <c r="L94" i="39"/>
  <c r="I94" i="39"/>
  <c r="M93" i="39"/>
  <c r="L93" i="39"/>
  <c r="I93" i="39"/>
  <c r="B93" i="39"/>
  <c r="M92" i="39"/>
  <c r="L92" i="39"/>
  <c r="I92" i="39"/>
  <c r="B92" i="39"/>
  <c r="M91" i="39"/>
  <c r="L91" i="39"/>
  <c r="I91" i="39"/>
  <c r="B91" i="39"/>
  <c r="M90" i="39"/>
  <c r="L90" i="39"/>
  <c r="I90" i="39"/>
  <c r="B90" i="39"/>
  <c r="M89" i="39"/>
  <c r="L89" i="39"/>
  <c r="I89" i="39"/>
  <c r="B89" i="39"/>
  <c r="M88" i="39"/>
  <c r="L88" i="39"/>
  <c r="I88" i="39"/>
  <c r="B88" i="39"/>
  <c r="M87" i="39"/>
  <c r="L87" i="39"/>
  <c r="I87" i="39"/>
  <c r="B87" i="39"/>
  <c r="M86" i="39"/>
  <c r="L86" i="39"/>
  <c r="I86" i="39"/>
  <c r="B86" i="39"/>
  <c r="M85" i="39"/>
  <c r="L85" i="39"/>
  <c r="I85" i="39"/>
  <c r="B85" i="39"/>
  <c r="M84" i="39"/>
  <c r="L84" i="39"/>
  <c r="I84" i="39"/>
  <c r="C84" i="39" s="1"/>
  <c r="B84" i="39"/>
  <c r="M83" i="39" l="1"/>
  <c r="L83" i="39"/>
  <c r="I83" i="39"/>
  <c r="M82" i="39"/>
  <c r="L82" i="39"/>
  <c r="I82" i="39"/>
  <c r="M81" i="39"/>
  <c r="L81" i="39"/>
  <c r="I81" i="39"/>
  <c r="M80" i="39"/>
  <c r="L80" i="39"/>
  <c r="I80" i="39"/>
  <c r="B80" i="39"/>
  <c r="M79" i="39"/>
  <c r="L79" i="39"/>
  <c r="I79" i="39"/>
  <c r="B79" i="39"/>
  <c r="M78" i="39"/>
  <c r="L78" i="39"/>
  <c r="I78" i="39"/>
  <c r="B78" i="39"/>
  <c r="M77" i="39"/>
  <c r="L77" i="39"/>
  <c r="I77" i="39"/>
  <c r="B77" i="39"/>
  <c r="M76" i="39"/>
  <c r="L76" i="39"/>
  <c r="I76" i="39"/>
  <c r="B76" i="39"/>
  <c r="M75" i="39"/>
  <c r="L75" i="39"/>
  <c r="I75" i="39"/>
  <c r="B75" i="39"/>
  <c r="M74" i="39"/>
  <c r="L74" i="39"/>
  <c r="I74" i="39"/>
  <c r="B74" i="39"/>
  <c r="M73" i="39" l="1"/>
  <c r="L73" i="39"/>
  <c r="I73" i="39"/>
  <c r="M72" i="39"/>
  <c r="L72" i="39"/>
  <c r="I72" i="39"/>
  <c r="M71" i="39"/>
  <c r="L71" i="39"/>
  <c r="I71" i="39"/>
  <c r="B71" i="39"/>
  <c r="M70" i="39"/>
  <c r="L70" i="39"/>
  <c r="I70" i="39"/>
  <c r="B70" i="39"/>
  <c r="M69" i="39"/>
  <c r="L69" i="39"/>
  <c r="I69" i="39"/>
  <c r="B69" i="39"/>
  <c r="M68" i="39"/>
  <c r="L68" i="39"/>
  <c r="I68" i="39"/>
  <c r="B68" i="39"/>
  <c r="M67" i="39"/>
  <c r="L67" i="39"/>
  <c r="I67" i="39"/>
  <c r="B67" i="39"/>
  <c r="M66" i="39"/>
  <c r="L66" i="39"/>
  <c r="I66" i="39"/>
  <c r="B66" i="39"/>
  <c r="M65" i="39"/>
  <c r="L65" i="39"/>
  <c r="I65" i="39"/>
  <c r="B65" i="39"/>
  <c r="M64" i="39"/>
  <c r="L64" i="39"/>
  <c r="I64" i="39"/>
  <c r="B64" i="39"/>
  <c r="M63" i="39"/>
  <c r="L63" i="39"/>
  <c r="I63" i="39"/>
  <c r="B63" i="39"/>
  <c r="M62" i="39"/>
  <c r="L62" i="39"/>
  <c r="I62" i="39"/>
  <c r="C62" i="39"/>
  <c r="B62" i="39"/>
  <c r="M61" i="39"/>
  <c r="L61" i="39"/>
  <c r="I61" i="39"/>
  <c r="C61" i="39" s="1"/>
  <c r="B61" i="39"/>
  <c r="M60" i="39" l="1"/>
  <c r="L60" i="39"/>
  <c r="I60" i="39"/>
  <c r="C60" i="39" s="1"/>
  <c r="B60" i="39"/>
  <c r="M59" i="39"/>
  <c r="L59" i="39"/>
  <c r="I59" i="39"/>
  <c r="C59" i="39"/>
  <c r="B59" i="39"/>
  <c r="M58" i="39"/>
  <c r="L58" i="39"/>
  <c r="I58" i="39"/>
  <c r="C58" i="39" s="1"/>
  <c r="B58" i="39"/>
  <c r="M57" i="39"/>
  <c r="L57" i="39"/>
  <c r="I57" i="39"/>
  <c r="C57" i="39"/>
  <c r="B57" i="39"/>
  <c r="M56" i="39"/>
  <c r="L56" i="39"/>
  <c r="I56" i="39"/>
  <c r="M55" i="39"/>
  <c r="L55" i="39"/>
  <c r="I55" i="39"/>
  <c r="C55" i="39"/>
  <c r="B55" i="39"/>
  <c r="M54" i="39"/>
  <c r="L54" i="39"/>
  <c r="I54" i="39"/>
  <c r="C54" i="39" s="1"/>
  <c r="B54" i="39"/>
  <c r="M53" i="39"/>
  <c r="L53" i="39"/>
  <c r="I53" i="39"/>
  <c r="C53" i="39"/>
  <c r="B53" i="39"/>
  <c r="M52" i="39"/>
  <c r="L52" i="39"/>
  <c r="I52" i="39"/>
  <c r="C52" i="39" s="1"/>
  <c r="B52" i="39"/>
  <c r="M51" i="39"/>
  <c r="L51" i="39"/>
  <c r="I51" i="39"/>
  <c r="C51" i="39"/>
  <c r="B51" i="39"/>
  <c r="M50" i="39"/>
  <c r="L50" i="39"/>
  <c r="I50" i="39"/>
  <c r="C50" i="39" s="1"/>
  <c r="B50" i="39"/>
  <c r="M49" i="39"/>
  <c r="L49" i="39"/>
  <c r="I49" i="39"/>
  <c r="C49" i="39"/>
  <c r="B49" i="39"/>
  <c r="M48" i="39"/>
  <c r="L48" i="39"/>
  <c r="I48" i="39"/>
  <c r="C48" i="39" s="1"/>
  <c r="B48" i="39"/>
  <c r="M47" i="39" l="1"/>
  <c r="L47" i="39"/>
  <c r="I47" i="39"/>
  <c r="C47" i="39" s="1"/>
  <c r="B47" i="39"/>
  <c r="M46" i="39"/>
  <c r="L46" i="39"/>
  <c r="I46" i="39"/>
  <c r="C46" i="39"/>
  <c r="B46" i="39"/>
  <c r="M45" i="39"/>
  <c r="L45" i="39"/>
  <c r="I45" i="39"/>
  <c r="C45" i="39" s="1"/>
  <c r="B45" i="39"/>
  <c r="M44" i="39"/>
  <c r="L44" i="39"/>
  <c r="I44" i="39"/>
  <c r="C44" i="39"/>
  <c r="B44" i="39"/>
  <c r="M43" i="39"/>
  <c r="L43" i="39"/>
  <c r="I43" i="39"/>
  <c r="C43" i="39" s="1"/>
  <c r="B43" i="39"/>
  <c r="M42" i="39"/>
  <c r="L42" i="39"/>
  <c r="I42" i="39"/>
  <c r="C42" i="39"/>
  <c r="B42" i="39"/>
  <c r="M41" i="39"/>
  <c r="L41" i="39"/>
  <c r="I41" i="39"/>
  <c r="C41" i="39" s="1"/>
  <c r="B41" i="39"/>
  <c r="M40" i="39"/>
  <c r="L40" i="39"/>
  <c r="I40" i="39"/>
  <c r="C40" i="39"/>
  <c r="B40" i="39"/>
  <c r="M39" i="39" l="1"/>
  <c r="L39" i="39"/>
  <c r="I39" i="39"/>
  <c r="B39" i="39"/>
  <c r="M38" i="39"/>
  <c r="L38" i="39"/>
  <c r="I38" i="39"/>
  <c r="C38" i="39" s="1"/>
  <c r="B38" i="39"/>
  <c r="M37" i="39"/>
  <c r="L37" i="39"/>
  <c r="I37" i="39"/>
  <c r="C37" i="39"/>
  <c r="B37" i="39"/>
  <c r="M36" i="39"/>
  <c r="L36" i="39"/>
  <c r="I36" i="39"/>
  <c r="C36" i="39" s="1"/>
  <c r="B36" i="39"/>
  <c r="M35" i="39" l="1"/>
  <c r="L35" i="39"/>
  <c r="I35" i="39"/>
  <c r="C35" i="39" s="1"/>
  <c r="B35" i="39"/>
  <c r="M34" i="39"/>
  <c r="L34" i="39"/>
  <c r="I34" i="39"/>
  <c r="C34" i="39"/>
  <c r="B34" i="39"/>
  <c r="M33" i="39"/>
  <c r="L33" i="39"/>
  <c r="I33" i="39"/>
  <c r="C33" i="39" s="1"/>
  <c r="B33" i="39"/>
  <c r="M32" i="39"/>
  <c r="L32" i="39"/>
  <c r="I32" i="39"/>
  <c r="C32" i="39"/>
  <c r="B32" i="39"/>
  <c r="M31" i="39"/>
  <c r="L31" i="39"/>
  <c r="I31" i="39"/>
  <c r="B31" i="39"/>
  <c r="M30" i="39"/>
  <c r="L30" i="39"/>
  <c r="I30" i="39"/>
  <c r="C30" i="39" s="1"/>
  <c r="B30" i="39"/>
  <c r="M29" i="39" l="1"/>
  <c r="L29" i="39"/>
  <c r="I29" i="39"/>
  <c r="M28" i="39"/>
  <c r="L28" i="39"/>
  <c r="I28" i="39"/>
  <c r="M27" i="39"/>
  <c r="L27" i="39"/>
  <c r="I27" i="39"/>
  <c r="B27" i="39"/>
  <c r="M26" i="39"/>
  <c r="L26" i="39"/>
  <c r="I26" i="39"/>
  <c r="C26" i="39" s="1"/>
  <c r="B26" i="39"/>
  <c r="M25" i="39"/>
  <c r="L25" i="39"/>
  <c r="I25" i="39"/>
  <c r="B25" i="39"/>
  <c r="M24" i="39"/>
  <c r="L24" i="39"/>
  <c r="I24" i="39"/>
  <c r="B24" i="39"/>
  <c r="M23" i="39"/>
  <c r="L23" i="39"/>
  <c r="I23" i="39"/>
  <c r="B23" i="39"/>
  <c r="M22" i="39"/>
  <c r="L22" i="39"/>
  <c r="I22" i="39"/>
  <c r="B22" i="39"/>
  <c r="M21" i="39"/>
  <c r="L21" i="39"/>
  <c r="I21" i="39"/>
  <c r="B21" i="39"/>
  <c r="M20" i="39"/>
  <c r="L20" i="39"/>
  <c r="I20" i="39"/>
  <c r="B20" i="39"/>
  <c r="M19" i="39"/>
  <c r="L19" i="39"/>
  <c r="I19" i="39"/>
  <c r="B19" i="39"/>
  <c r="M18" i="39"/>
  <c r="L18" i="39"/>
  <c r="I18" i="39"/>
  <c r="B18" i="39"/>
  <c r="M17" i="39"/>
  <c r="L17" i="39"/>
  <c r="I17" i="39"/>
  <c r="B17" i="39"/>
  <c r="M16" i="39" l="1"/>
  <c r="L16" i="39"/>
  <c r="I16" i="39"/>
  <c r="M15" i="39"/>
  <c r="L15" i="39"/>
  <c r="I15" i="39"/>
  <c r="B15" i="39"/>
  <c r="M14" i="39"/>
  <c r="L14" i="39"/>
  <c r="I14" i="39"/>
  <c r="C14" i="39"/>
  <c r="B14" i="39"/>
  <c r="M13" i="39"/>
  <c r="L13" i="39"/>
  <c r="I13" i="39"/>
  <c r="C13" i="39" s="1"/>
  <c r="B13" i="39"/>
  <c r="M12" i="39"/>
  <c r="L12" i="39"/>
  <c r="I12" i="39"/>
  <c r="C12" i="39"/>
  <c r="B12" i="39"/>
  <c r="M11" i="39"/>
  <c r="L11" i="39"/>
  <c r="I11" i="39"/>
  <c r="C11" i="39" s="1"/>
  <c r="B11" i="39"/>
  <c r="M10" i="39"/>
  <c r="L10" i="39"/>
  <c r="I10" i="39"/>
  <c r="C10" i="39"/>
  <c r="B10" i="39"/>
  <c r="M9" i="39"/>
  <c r="L9" i="39"/>
  <c r="I9" i="39"/>
  <c r="C9" i="39" s="1"/>
  <c r="B9" i="39"/>
  <c r="M8" i="39" l="1"/>
  <c r="L8" i="39"/>
  <c r="I8" i="39"/>
  <c r="C8" i="39" s="1"/>
  <c r="B8" i="39"/>
  <c r="M7" i="39"/>
  <c r="L7" i="39"/>
  <c r="I7" i="39"/>
  <c r="C7" i="39"/>
  <c r="B7" i="39"/>
  <c r="M6" i="39"/>
  <c r="L6" i="39"/>
  <c r="I6" i="39"/>
  <c r="B4" i="39"/>
  <c r="M5" i="39"/>
  <c r="L5" i="39"/>
  <c r="I5" i="39"/>
  <c r="C5" i="39" s="1"/>
  <c r="B6" i="39"/>
  <c r="M4" i="39"/>
  <c r="L4" i="39"/>
  <c r="I4" i="39"/>
  <c r="B5" i="39"/>
  <c r="M3" i="39"/>
  <c r="L3" i="39"/>
  <c r="I3" i="39"/>
  <c r="C3" i="39" s="1"/>
  <c r="B3" i="39"/>
  <c r="M2" i="39"/>
  <c r="I2" i="39"/>
  <c r="B2" i="39"/>
  <c r="C4" i="39" l="1"/>
  <c r="M160" i="38"/>
  <c r="L160" i="38"/>
  <c r="I160" i="38"/>
  <c r="M159" i="38"/>
  <c r="L159" i="38"/>
  <c r="I159" i="38"/>
  <c r="C159" i="38"/>
  <c r="B159" i="38"/>
  <c r="M158" i="38"/>
  <c r="L158" i="38"/>
  <c r="I158" i="38"/>
  <c r="C158" i="38" s="1"/>
  <c r="B158" i="38"/>
  <c r="M157" i="38"/>
  <c r="L157" i="38"/>
  <c r="I157" i="38"/>
  <c r="B157" i="38"/>
  <c r="M156" i="38" l="1"/>
  <c r="L156" i="38"/>
  <c r="I156" i="38"/>
  <c r="M155" i="38"/>
  <c r="L155" i="38"/>
  <c r="I155" i="38"/>
  <c r="M154" i="38"/>
  <c r="L154" i="38"/>
  <c r="I154" i="38"/>
  <c r="B154" i="38"/>
  <c r="M153" i="38"/>
  <c r="L153" i="38"/>
  <c r="I153" i="38"/>
  <c r="B153" i="38"/>
  <c r="M152" i="38"/>
  <c r="I152" i="38"/>
  <c r="B152" i="38"/>
  <c r="M151" i="38"/>
  <c r="L151" i="38"/>
  <c r="I151" i="38"/>
  <c r="M150" i="38"/>
  <c r="L150" i="38"/>
  <c r="I150" i="38"/>
  <c r="C150" i="38"/>
  <c r="B150" i="38"/>
  <c r="M149" i="38"/>
  <c r="L149" i="38"/>
  <c r="I149" i="38"/>
  <c r="C149" i="38" s="1"/>
  <c r="B149" i="38"/>
  <c r="M148" i="38" l="1"/>
  <c r="L148" i="38"/>
  <c r="I148" i="38"/>
  <c r="B148" i="38"/>
  <c r="M147" i="38"/>
  <c r="L147" i="38"/>
  <c r="I147" i="38"/>
  <c r="B147" i="38"/>
  <c r="M146" i="38"/>
  <c r="L146" i="38"/>
  <c r="I146" i="38"/>
  <c r="B146" i="38"/>
  <c r="M145" i="38"/>
  <c r="L145" i="38"/>
  <c r="I145" i="38"/>
  <c r="B145" i="38"/>
  <c r="M144" i="38"/>
  <c r="L144" i="38"/>
  <c r="I144" i="38"/>
  <c r="B144" i="38"/>
  <c r="M143" i="38" l="1"/>
  <c r="L143" i="38"/>
  <c r="I143" i="38"/>
  <c r="C143" i="38" s="1"/>
  <c r="B143" i="38"/>
  <c r="M142" i="38"/>
  <c r="L142" i="38"/>
  <c r="I142" i="38"/>
  <c r="C142" i="38" s="1"/>
  <c r="B142" i="38"/>
  <c r="M141" i="38"/>
  <c r="L141" i="38"/>
  <c r="I141" i="38"/>
  <c r="C141" i="38" s="1"/>
  <c r="B141" i="38"/>
  <c r="M140" i="38"/>
  <c r="L140" i="38"/>
  <c r="I140" i="38"/>
  <c r="C140" i="38"/>
  <c r="B140" i="38"/>
  <c r="M139" i="38"/>
  <c r="L139" i="38"/>
  <c r="I139" i="38"/>
  <c r="C139" i="38" s="1"/>
  <c r="B139" i="38"/>
  <c r="M138" i="38"/>
  <c r="L138" i="38"/>
  <c r="I138" i="38"/>
  <c r="C138" i="38" s="1"/>
  <c r="B138" i="38"/>
  <c r="M137" i="38"/>
  <c r="L137" i="38"/>
  <c r="I137" i="38"/>
  <c r="C137" i="38" s="1"/>
  <c r="B137" i="38"/>
  <c r="M136" i="38"/>
  <c r="L136" i="38"/>
  <c r="I136" i="38"/>
  <c r="C136" i="38"/>
  <c r="B136" i="38"/>
  <c r="M135" i="38"/>
  <c r="L135" i="38"/>
  <c r="I135" i="38"/>
  <c r="C135" i="38" s="1"/>
  <c r="B135" i="38"/>
  <c r="M134" i="38"/>
  <c r="L134" i="38"/>
  <c r="I134" i="38"/>
  <c r="C134" i="38" s="1"/>
  <c r="B134" i="38"/>
  <c r="M133" i="38"/>
  <c r="L133" i="38"/>
  <c r="I133" i="38"/>
  <c r="C133" i="38" s="1"/>
  <c r="B133" i="38"/>
  <c r="M132" i="38" l="1"/>
  <c r="L132" i="38"/>
  <c r="I132" i="38"/>
  <c r="M131" i="38"/>
  <c r="L131" i="38"/>
  <c r="I131" i="38"/>
  <c r="M130" i="38"/>
  <c r="L130" i="38"/>
  <c r="I130" i="38"/>
  <c r="B130" i="38"/>
  <c r="M129" i="38"/>
  <c r="L129" i="38"/>
  <c r="I129" i="38"/>
  <c r="B129" i="38"/>
  <c r="M128" i="38"/>
  <c r="L128" i="38"/>
  <c r="I128" i="38"/>
  <c r="B128" i="38"/>
  <c r="M127" i="38"/>
  <c r="L127" i="38"/>
  <c r="I127" i="38"/>
  <c r="C127" i="38" s="1"/>
  <c r="B127" i="38"/>
  <c r="M126" i="38"/>
  <c r="L126" i="38"/>
  <c r="I126" i="38"/>
  <c r="C126" i="38" s="1"/>
  <c r="B126" i="38"/>
  <c r="M125" i="38"/>
  <c r="L125" i="38"/>
  <c r="I125" i="38"/>
  <c r="C125" i="38" s="1"/>
  <c r="B125" i="38"/>
  <c r="M124" i="38"/>
  <c r="L124" i="38"/>
  <c r="I124" i="38"/>
  <c r="C124" i="38"/>
  <c r="B124" i="38"/>
  <c r="M123" i="38"/>
  <c r="L123" i="38"/>
  <c r="I123" i="38"/>
  <c r="C123" i="38" s="1"/>
  <c r="B123" i="38"/>
  <c r="M122" i="38"/>
  <c r="L122" i="38"/>
  <c r="I122" i="38"/>
  <c r="C122" i="38" s="1"/>
  <c r="B122" i="38"/>
  <c r="M121" i="38" l="1"/>
  <c r="L121" i="38"/>
  <c r="I121" i="38"/>
  <c r="M120" i="38"/>
  <c r="L120" i="38"/>
  <c r="I120" i="38"/>
  <c r="B120" i="38"/>
  <c r="M119" i="38"/>
  <c r="L119" i="38"/>
  <c r="I119" i="38"/>
  <c r="B119" i="38"/>
  <c r="M118" i="38"/>
  <c r="L118" i="38"/>
  <c r="I118" i="38"/>
  <c r="B118" i="38"/>
  <c r="M117" i="38"/>
  <c r="L117" i="38"/>
  <c r="I117" i="38"/>
  <c r="B117" i="38"/>
  <c r="M116" i="38"/>
  <c r="L116" i="38"/>
  <c r="I116" i="38"/>
  <c r="B116" i="38"/>
  <c r="M115" i="38"/>
  <c r="L115" i="38"/>
  <c r="I115" i="38"/>
  <c r="B115" i="38"/>
  <c r="M114" i="38"/>
  <c r="L114" i="38"/>
  <c r="I114" i="38"/>
  <c r="B114" i="38"/>
  <c r="M113" i="38"/>
  <c r="L113" i="38"/>
  <c r="I113" i="38"/>
  <c r="C113" i="38" s="1"/>
  <c r="B113" i="38"/>
  <c r="M112" i="38"/>
  <c r="L112" i="38"/>
  <c r="I112" i="38"/>
  <c r="C112" i="38" s="1"/>
  <c r="B112" i="38"/>
  <c r="M111" i="38"/>
  <c r="L111" i="38"/>
  <c r="I111" i="38"/>
  <c r="C111" i="38" s="1"/>
  <c r="B111" i="38"/>
  <c r="M110" i="38"/>
  <c r="L110" i="38"/>
  <c r="I110" i="38"/>
  <c r="C110" i="38"/>
  <c r="B110" i="38"/>
  <c r="M109" i="38" l="1"/>
  <c r="L109" i="38"/>
  <c r="I109" i="38"/>
  <c r="M108" i="38"/>
  <c r="L108" i="38"/>
  <c r="I108" i="38"/>
  <c r="M107" i="38"/>
  <c r="L107" i="38"/>
  <c r="I107" i="38"/>
  <c r="B107" i="38"/>
  <c r="M106" i="38"/>
  <c r="L106" i="38"/>
  <c r="I106" i="38"/>
  <c r="B106" i="38"/>
  <c r="M105" i="38"/>
  <c r="L105" i="38"/>
  <c r="I105" i="38"/>
  <c r="B105" i="38"/>
  <c r="M104" i="38"/>
  <c r="L104" i="38"/>
  <c r="I104" i="38"/>
  <c r="B104" i="38"/>
  <c r="M103" i="38"/>
  <c r="L103" i="38"/>
  <c r="I103" i="38"/>
  <c r="B103" i="38"/>
  <c r="M102" i="38"/>
  <c r="L102" i="38"/>
  <c r="I102" i="38"/>
  <c r="B102" i="38"/>
  <c r="M101" i="38"/>
  <c r="L101" i="38"/>
  <c r="I101" i="38"/>
  <c r="B101" i="38"/>
  <c r="M100" i="38"/>
  <c r="L100" i="38"/>
  <c r="I100" i="38"/>
  <c r="B100" i="38"/>
  <c r="M99" i="38"/>
  <c r="L99" i="38"/>
  <c r="I99" i="38"/>
  <c r="B99" i="38"/>
  <c r="M98" i="38"/>
  <c r="L98" i="38"/>
  <c r="I98" i="38"/>
  <c r="B98" i="38"/>
  <c r="M97" i="38"/>
  <c r="L97" i="38"/>
  <c r="I97" i="38"/>
  <c r="B97" i="38"/>
  <c r="M96" i="38"/>
  <c r="L96" i="38"/>
  <c r="I96" i="38"/>
  <c r="C96" i="38" s="1"/>
  <c r="B96" i="38"/>
  <c r="M85" i="38" l="1"/>
  <c r="L85" i="38"/>
  <c r="I85" i="38"/>
  <c r="M84" i="38"/>
  <c r="L84" i="38"/>
  <c r="I84" i="38"/>
  <c r="M83" i="38"/>
  <c r="L83" i="38"/>
  <c r="I83" i="38"/>
  <c r="M82" i="38"/>
  <c r="L82" i="38"/>
  <c r="I82" i="38"/>
  <c r="M81" i="38"/>
  <c r="L81" i="38"/>
  <c r="I81" i="38"/>
  <c r="B81" i="38"/>
  <c r="M80" i="38"/>
  <c r="L80" i="38"/>
  <c r="I80" i="38"/>
  <c r="B80" i="38"/>
  <c r="M79" i="38"/>
  <c r="L79" i="38"/>
  <c r="I79" i="38"/>
  <c r="B79" i="38"/>
  <c r="M78" i="38"/>
  <c r="L78" i="38"/>
  <c r="I78" i="38"/>
  <c r="B78" i="38"/>
  <c r="M77" i="38"/>
  <c r="L77" i="38"/>
  <c r="I77" i="38"/>
  <c r="B77" i="38"/>
  <c r="M76" i="38"/>
  <c r="L76" i="38"/>
  <c r="I76" i="38"/>
  <c r="B76" i="38"/>
  <c r="M75" i="38"/>
  <c r="L75" i="38"/>
  <c r="I75" i="38"/>
  <c r="B75" i="38"/>
  <c r="M74" i="38"/>
  <c r="L74" i="38"/>
  <c r="I74" i="38"/>
  <c r="C74" i="38" s="1"/>
  <c r="B74" i="38"/>
  <c r="M73" i="38"/>
  <c r="L73" i="38"/>
  <c r="I73" i="38"/>
  <c r="C73" i="38" s="1"/>
  <c r="B73" i="38"/>
  <c r="M72" i="38" l="1"/>
  <c r="L72" i="38"/>
  <c r="I72" i="38"/>
  <c r="B72" i="38"/>
  <c r="M71" i="38"/>
  <c r="L71" i="38"/>
  <c r="I71" i="38"/>
  <c r="B71" i="38"/>
  <c r="M70" i="38"/>
  <c r="L70" i="38"/>
  <c r="I70" i="38"/>
  <c r="B70" i="38"/>
  <c r="M69" i="38"/>
  <c r="L69" i="38"/>
  <c r="I69" i="38"/>
  <c r="B69" i="38"/>
  <c r="M68" i="38"/>
  <c r="L68" i="38"/>
  <c r="I68" i="38"/>
  <c r="C68" i="38" s="1"/>
  <c r="B68" i="38"/>
  <c r="M67" i="38"/>
  <c r="L67" i="38"/>
  <c r="I67" i="38"/>
  <c r="C67" i="38" s="1"/>
  <c r="B67" i="38"/>
  <c r="M66" i="38"/>
  <c r="L66" i="38"/>
  <c r="I66" i="38"/>
  <c r="C66" i="38" s="1"/>
  <c r="B66" i="38"/>
  <c r="M65" i="38" l="1"/>
  <c r="L65" i="38"/>
  <c r="I65" i="38"/>
  <c r="B65" i="38"/>
  <c r="M64" i="38"/>
  <c r="L64" i="38"/>
  <c r="I64" i="38"/>
  <c r="C64" i="38" s="1"/>
  <c r="B64" i="38"/>
  <c r="M63" i="38"/>
  <c r="L63" i="38"/>
  <c r="I63" i="38"/>
  <c r="C63" i="38" s="1"/>
  <c r="B63" i="38"/>
  <c r="M62" i="38"/>
  <c r="L62" i="38"/>
  <c r="I62" i="38"/>
  <c r="C62" i="38" s="1"/>
  <c r="B62" i="38"/>
  <c r="M61" i="38"/>
  <c r="L61" i="38"/>
  <c r="I61" i="38"/>
  <c r="B61" i="38"/>
  <c r="M60" i="38"/>
  <c r="L60" i="38"/>
  <c r="I60" i="38"/>
  <c r="M59" i="38"/>
  <c r="L59" i="38"/>
  <c r="I59" i="38"/>
  <c r="I58" i="38"/>
  <c r="M57" i="38" l="1"/>
  <c r="L57" i="38"/>
  <c r="I57" i="38"/>
  <c r="B57" i="38"/>
  <c r="M56" i="38"/>
  <c r="L56" i="38"/>
  <c r="I56" i="38"/>
  <c r="B56" i="38"/>
  <c r="M55" i="38"/>
  <c r="L55" i="38"/>
  <c r="I55" i="38"/>
  <c r="B55" i="38"/>
  <c r="M54" i="38"/>
  <c r="L54" i="38"/>
  <c r="I54" i="38"/>
  <c r="C54" i="38" s="1"/>
  <c r="B54" i="38"/>
  <c r="M53" i="38"/>
  <c r="L53" i="38"/>
  <c r="I53" i="38"/>
  <c r="C53" i="38" s="1"/>
  <c r="B53" i="38"/>
  <c r="M51" i="38" l="1"/>
  <c r="L51" i="38"/>
  <c r="I51" i="38"/>
  <c r="C51" i="38" s="1"/>
  <c r="B51" i="38"/>
  <c r="M50" i="38"/>
  <c r="L50" i="38"/>
  <c r="I50" i="38"/>
  <c r="C50" i="38" s="1"/>
  <c r="B50" i="38"/>
  <c r="M49" i="38"/>
  <c r="L49" i="38"/>
  <c r="I49" i="38"/>
  <c r="C49" i="38" s="1"/>
  <c r="B49" i="38"/>
  <c r="M48" i="38"/>
  <c r="L48" i="38"/>
  <c r="I48" i="38"/>
  <c r="C48" i="38" s="1"/>
  <c r="B48" i="38"/>
  <c r="M47" i="38"/>
  <c r="L47" i="38"/>
  <c r="I47" i="38"/>
  <c r="M46" i="38" l="1"/>
  <c r="L46" i="38"/>
  <c r="I46" i="38"/>
  <c r="C46" i="38" s="1"/>
  <c r="B46" i="38"/>
  <c r="M45" i="38"/>
  <c r="L45" i="38"/>
  <c r="I45" i="38"/>
  <c r="C45" i="38" s="1"/>
  <c r="B45" i="38"/>
  <c r="M44" i="38"/>
  <c r="L44" i="38"/>
  <c r="I44" i="38"/>
  <c r="C44" i="38" s="1"/>
  <c r="B44" i="38"/>
  <c r="M43" i="38"/>
  <c r="L43" i="38"/>
  <c r="I43" i="38"/>
  <c r="C43" i="38"/>
  <c r="B43" i="38"/>
  <c r="M42" i="38"/>
  <c r="L42" i="38"/>
  <c r="I42" i="38"/>
  <c r="C42" i="38" s="1"/>
  <c r="B42" i="38"/>
  <c r="M41" i="38"/>
  <c r="L41" i="38"/>
  <c r="I41" i="38"/>
  <c r="C41" i="38" s="1"/>
  <c r="B41" i="38"/>
  <c r="M40" i="38"/>
  <c r="L40" i="38"/>
  <c r="I40" i="38"/>
  <c r="C40" i="38" s="1"/>
  <c r="B40" i="38"/>
  <c r="M39" i="38" l="1"/>
  <c r="L39" i="38"/>
  <c r="I39" i="38"/>
  <c r="M38" i="38"/>
  <c r="L38" i="38"/>
  <c r="I38" i="38"/>
  <c r="M37" i="38"/>
  <c r="L37" i="38"/>
  <c r="I37" i="38"/>
  <c r="M36" i="38"/>
  <c r="L36" i="38"/>
  <c r="I36" i="38"/>
  <c r="B36" i="38"/>
  <c r="M35" i="38"/>
  <c r="L35" i="38"/>
  <c r="I35" i="38"/>
  <c r="C35" i="38" s="1"/>
  <c r="B35" i="38"/>
  <c r="M34" i="38"/>
  <c r="L34" i="38"/>
  <c r="I34" i="38"/>
  <c r="C34" i="38" s="1"/>
  <c r="B34" i="38"/>
  <c r="M33" i="38"/>
  <c r="L33" i="38"/>
  <c r="I33" i="38"/>
  <c r="M32" i="38"/>
  <c r="L32" i="38"/>
  <c r="I32" i="38"/>
  <c r="C32" i="38"/>
  <c r="B32" i="38"/>
  <c r="M31" i="38"/>
  <c r="L31" i="38"/>
  <c r="I31" i="38"/>
  <c r="C31" i="38" s="1"/>
  <c r="B31" i="38"/>
  <c r="M30" i="38"/>
  <c r="L30" i="38"/>
  <c r="I30" i="38"/>
  <c r="C30" i="38" s="1"/>
  <c r="B30" i="38"/>
  <c r="M29" i="38"/>
  <c r="L29" i="38"/>
  <c r="I29" i="38"/>
  <c r="C29" i="38" s="1"/>
  <c r="B29" i="38"/>
  <c r="M28" i="38"/>
  <c r="L28" i="38"/>
  <c r="I28" i="38"/>
  <c r="C28" i="38"/>
  <c r="B28" i="38"/>
  <c r="M27" i="38"/>
  <c r="L27" i="38"/>
  <c r="I27" i="38"/>
  <c r="C27" i="38" s="1"/>
  <c r="B27" i="38"/>
  <c r="M26" i="38"/>
  <c r="L26" i="38"/>
  <c r="I26" i="38"/>
  <c r="C26" i="38" s="1"/>
  <c r="B26" i="38"/>
  <c r="M25" i="38"/>
  <c r="L25" i="38"/>
  <c r="I25" i="38"/>
  <c r="C25" i="38" s="1"/>
  <c r="B25" i="38"/>
  <c r="M24" i="38"/>
  <c r="L24" i="38"/>
  <c r="I24" i="38"/>
  <c r="C24" i="38"/>
  <c r="B24" i="38"/>
  <c r="M23" i="38" l="1"/>
  <c r="L23" i="38"/>
  <c r="I23" i="38"/>
  <c r="M22" i="38"/>
  <c r="L22" i="38"/>
  <c r="I22" i="38"/>
  <c r="C22" i="38"/>
  <c r="B22" i="38"/>
  <c r="M21" i="38"/>
  <c r="L21" i="38"/>
  <c r="I21" i="38"/>
  <c r="C21" i="38" s="1"/>
  <c r="B21" i="38"/>
  <c r="M20" i="38"/>
  <c r="L20" i="38"/>
  <c r="I20" i="38"/>
  <c r="C20" i="38" s="1"/>
  <c r="B20" i="38"/>
  <c r="M19" i="38"/>
  <c r="L19" i="38"/>
  <c r="I19" i="38"/>
  <c r="C19" i="38" s="1"/>
  <c r="B19" i="38"/>
  <c r="M18" i="38"/>
  <c r="L18" i="38"/>
  <c r="I18" i="38"/>
  <c r="C18" i="38"/>
  <c r="B18" i="38"/>
  <c r="M17" i="38"/>
  <c r="L17" i="38"/>
  <c r="I17" i="38"/>
  <c r="C17" i="38" s="1"/>
  <c r="B17" i="38"/>
  <c r="M16" i="38"/>
  <c r="L16" i="38"/>
  <c r="I16" i="38"/>
  <c r="C16" i="38" s="1"/>
  <c r="B16" i="38"/>
  <c r="M15" i="38" l="1"/>
  <c r="L15" i="38"/>
  <c r="I15" i="38"/>
  <c r="C15" i="38" s="1"/>
  <c r="B15" i="38"/>
  <c r="M14" i="38"/>
  <c r="L14" i="38"/>
  <c r="I14" i="38"/>
  <c r="C14" i="38" s="1"/>
  <c r="B14" i="38"/>
  <c r="M13" i="38"/>
  <c r="L13" i="38"/>
  <c r="I13" i="38"/>
  <c r="C13" i="38" s="1"/>
  <c r="B13" i="38"/>
  <c r="M12" i="38"/>
  <c r="L12" i="38"/>
  <c r="I12" i="38"/>
  <c r="C12" i="38"/>
  <c r="B12" i="38"/>
  <c r="M11" i="38"/>
  <c r="L11" i="38"/>
  <c r="I11" i="38"/>
  <c r="B11" i="38"/>
  <c r="M10" i="38"/>
  <c r="L10" i="38"/>
  <c r="I10" i="38"/>
  <c r="B10" i="38"/>
  <c r="M9" i="38"/>
  <c r="L9" i="38"/>
  <c r="I9" i="38"/>
  <c r="B9" i="38"/>
  <c r="M8" i="38" l="1"/>
  <c r="L8" i="38"/>
  <c r="I8" i="38"/>
  <c r="C8" i="38" s="1"/>
  <c r="B8" i="38"/>
  <c r="M7" i="38"/>
  <c r="L7" i="38"/>
  <c r="I7" i="38"/>
  <c r="C7" i="38" s="1"/>
  <c r="B7" i="38"/>
  <c r="M6" i="38"/>
  <c r="L6" i="38"/>
  <c r="I6" i="38"/>
  <c r="C6" i="38" s="1"/>
  <c r="B6" i="38"/>
  <c r="M5" i="38"/>
  <c r="L5" i="38"/>
  <c r="I5" i="38"/>
  <c r="C5" i="38" s="1"/>
  <c r="B5" i="38"/>
  <c r="M4" i="38"/>
  <c r="L4" i="38"/>
  <c r="I4" i="38"/>
  <c r="C4" i="38" s="1"/>
  <c r="B4" i="38"/>
  <c r="M3" i="38"/>
  <c r="L3" i="38"/>
  <c r="I3" i="38"/>
  <c r="C3" i="38" s="1"/>
  <c r="B3" i="38"/>
  <c r="L2" i="38"/>
  <c r="I2" i="38"/>
  <c r="C2" i="38" s="1"/>
  <c r="B2" i="38"/>
  <c r="M106" i="44" l="1"/>
  <c r="L106" i="44"/>
  <c r="I106" i="44"/>
  <c r="M105" i="44"/>
  <c r="L105" i="44"/>
  <c r="I105" i="44"/>
  <c r="C105" i="44"/>
  <c r="B105" i="44"/>
  <c r="M104" i="44"/>
  <c r="L104" i="44"/>
  <c r="I104" i="44"/>
  <c r="C104" i="44" s="1"/>
  <c r="B104" i="44"/>
  <c r="M103" i="44"/>
  <c r="L103" i="44"/>
  <c r="I103" i="44"/>
  <c r="C103" i="44"/>
  <c r="B103" i="44"/>
  <c r="M102" i="44"/>
  <c r="L102" i="44"/>
  <c r="I102" i="44"/>
  <c r="C102" i="44" s="1"/>
  <c r="B102" i="44"/>
  <c r="M101" i="44"/>
  <c r="L101" i="44"/>
  <c r="I101" i="44"/>
  <c r="C101" i="44"/>
  <c r="B101" i="44"/>
  <c r="M100" i="44"/>
  <c r="L100" i="44"/>
  <c r="I100" i="44"/>
  <c r="C100" i="44" s="1"/>
  <c r="B100" i="44"/>
  <c r="M99" i="44"/>
  <c r="L99" i="44"/>
  <c r="I99" i="44"/>
  <c r="C99" i="44"/>
  <c r="B99" i="44"/>
  <c r="M98" i="44" l="1"/>
  <c r="L98" i="44"/>
  <c r="I98" i="44"/>
  <c r="M97" i="44"/>
  <c r="L97" i="44"/>
  <c r="I97" i="44"/>
  <c r="B97" i="44"/>
  <c r="M96" i="44"/>
  <c r="L96" i="44"/>
  <c r="I96" i="44"/>
  <c r="B96" i="44"/>
  <c r="M95" i="44"/>
  <c r="L95" i="44"/>
  <c r="I95" i="44"/>
  <c r="C95" i="44"/>
  <c r="B95" i="44"/>
  <c r="M94" i="44"/>
  <c r="L94" i="44"/>
  <c r="I94" i="44"/>
  <c r="C94" i="44" s="1"/>
  <c r="B94" i="44"/>
  <c r="M93" i="44"/>
  <c r="L93" i="44"/>
  <c r="I93" i="44"/>
  <c r="C93" i="44"/>
  <c r="B93" i="44"/>
  <c r="M92" i="44"/>
  <c r="L92" i="44"/>
  <c r="I92" i="44"/>
  <c r="C92" i="44" s="1"/>
  <c r="B92" i="44"/>
  <c r="M91" i="44" l="1"/>
  <c r="L91" i="44"/>
  <c r="I91" i="44"/>
  <c r="M90" i="44"/>
  <c r="L90" i="44"/>
  <c r="I90" i="44"/>
  <c r="B90" i="44"/>
  <c r="M89" i="44"/>
  <c r="L89" i="44"/>
  <c r="I89" i="44"/>
  <c r="B89" i="44"/>
  <c r="M88" i="44"/>
  <c r="L88" i="44"/>
  <c r="I88" i="44"/>
  <c r="B88" i="44"/>
  <c r="M87" i="44"/>
  <c r="L87" i="44"/>
  <c r="I87" i="44"/>
  <c r="B87" i="44"/>
  <c r="M86" i="44"/>
  <c r="L86" i="44"/>
  <c r="I86" i="44"/>
  <c r="C86" i="44" s="1"/>
  <c r="B86" i="44"/>
  <c r="M85" i="44"/>
  <c r="L85" i="44"/>
  <c r="I85" i="44"/>
  <c r="C85" i="44" s="1"/>
  <c r="B85" i="44"/>
  <c r="M84" i="44" l="1"/>
  <c r="L84" i="44"/>
  <c r="I84" i="44"/>
  <c r="M83" i="44"/>
  <c r="L83" i="44"/>
  <c r="I83" i="44"/>
  <c r="B83" i="44"/>
  <c r="M82" i="44"/>
  <c r="L82" i="44"/>
  <c r="I82" i="44"/>
  <c r="B82" i="44"/>
  <c r="M81" i="44"/>
  <c r="L81" i="44"/>
  <c r="I81" i="44"/>
  <c r="B81" i="44"/>
  <c r="M80" i="44"/>
  <c r="L80" i="44"/>
  <c r="I80" i="44"/>
  <c r="B80" i="44"/>
  <c r="M79" i="44"/>
  <c r="L79" i="44"/>
  <c r="I79" i="44"/>
  <c r="C79" i="44" s="1"/>
  <c r="B79" i="44"/>
  <c r="M78" i="44"/>
  <c r="L78" i="44"/>
  <c r="I78" i="44"/>
  <c r="C78" i="44"/>
  <c r="B78" i="44"/>
  <c r="M77" i="44" l="1"/>
  <c r="L77" i="44"/>
  <c r="I77" i="44"/>
  <c r="B77" i="44"/>
  <c r="M76" i="44"/>
  <c r="L76" i="44"/>
  <c r="I76" i="44"/>
  <c r="B76" i="44"/>
  <c r="M75" i="44"/>
  <c r="L75" i="44"/>
  <c r="I75" i="44"/>
  <c r="B75" i="44"/>
  <c r="M74" i="44"/>
  <c r="L74" i="44"/>
  <c r="I74" i="44"/>
  <c r="B74" i="44"/>
  <c r="M73" i="44"/>
  <c r="L73" i="44"/>
  <c r="I73" i="44"/>
  <c r="B73" i="44"/>
  <c r="M72" i="44"/>
  <c r="L72" i="44"/>
  <c r="I72" i="44"/>
  <c r="B72" i="44"/>
  <c r="M71" i="44"/>
  <c r="L71" i="44"/>
  <c r="I71" i="44"/>
  <c r="M70" i="44"/>
  <c r="L70" i="44"/>
  <c r="I70" i="44"/>
  <c r="B70" i="44"/>
  <c r="M69" i="44"/>
  <c r="L69" i="44"/>
  <c r="I69" i="44"/>
  <c r="B69" i="44"/>
  <c r="M68" i="44"/>
  <c r="L68" i="44"/>
  <c r="I68" i="44"/>
  <c r="B68" i="44"/>
  <c r="M67" i="44"/>
  <c r="L67" i="44"/>
  <c r="I67" i="44"/>
  <c r="B67" i="44"/>
  <c r="M66" i="44"/>
  <c r="L66" i="44"/>
  <c r="I66" i="44"/>
  <c r="B66" i="44"/>
  <c r="M65" i="44"/>
  <c r="L65" i="44"/>
  <c r="I65" i="44"/>
  <c r="B65" i="44"/>
  <c r="M64" i="44"/>
  <c r="I64" i="44"/>
  <c r="B64" i="44"/>
  <c r="M63" i="44"/>
  <c r="I63" i="44"/>
  <c r="B63" i="44"/>
  <c r="M62" i="44" l="1"/>
  <c r="L62" i="44"/>
  <c r="I62" i="44"/>
  <c r="B62" i="44"/>
  <c r="M61" i="44"/>
  <c r="L61" i="44"/>
  <c r="I61" i="44"/>
  <c r="B61" i="44"/>
  <c r="M60" i="44"/>
  <c r="L60" i="44"/>
  <c r="I60" i="44"/>
  <c r="B60" i="44"/>
  <c r="M59" i="44"/>
  <c r="L59" i="44"/>
  <c r="I59" i="44"/>
  <c r="B59" i="44"/>
  <c r="M58" i="44"/>
  <c r="L58" i="44"/>
  <c r="I58" i="44"/>
  <c r="B58" i="44"/>
  <c r="M57" i="44"/>
  <c r="L57" i="44"/>
  <c r="I57" i="44"/>
  <c r="B57" i="44"/>
  <c r="M56" i="44"/>
  <c r="L56" i="44"/>
  <c r="I56" i="44"/>
  <c r="B56" i="44"/>
  <c r="M55" i="44"/>
  <c r="L55" i="44"/>
  <c r="I55" i="44"/>
  <c r="B55" i="44"/>
  <c r="M54" i="44"/>
  <c r="L54" i="44"/>
  <c r="I54" i="44"/>
  <c r="B54" i="44"/>
  <c r="M53" i="44"/>
  <c r="L53" i="44"/>
  <c r="I53" i="44"/>
  <c r="B53" i="44"/>
  <c r="M52" i="44"/>
  <c r="L52" i="44"/>
  <c r="I52" i="44"/>
  <c r="B52" i="44"/>
  <c r="M51" i="44"/>
  <c r="L51" i="44"/>
  <c r="I51" i="44"/>
  <c r="B51" i="44"/>
  <c r="M50" i="44"/>
  <c r="L50" i="44"/>
  <c r="I50" i="44"/>
  <c r="B50" i="44"/>
  <c r="M49" i="44"/>
  <c r="L49" i="44"/>
  <c r="I49" i="44"/>
  <c r="B49" i="44"/>
  <c r="M48" i="44"/>
  <c r="L48" i="44"/>
  <c r="I48" i="44"/>
  <c r="B48" i="44"/>
  <c r="M47" i="44"/>
  <c r="I47" i="44"/>
  <c r="B47" i="44"/>
  <c r="M46" i="44" l="1"/>
  <c r="L46" i="44"/>
  <c r="I46" i="44"/>
  <c r="C46" i="44" s="1"/>
  <c r="B46" i="44"/>
  <c r="M45" i="44"/>
  <c r="L45" i="44"/>
  <c r="I45" i="44"/>
  <c r="C45" i="44"/>
  <c r="B45" i="44"/>
  <c r="M44" i="44"/>
  <c r="L44" i="44"/>
  <c r="I44" i="44"/>
  <c r="C44" i="44" s="1"/>
  <c r="B44" i="44"/>
  <c r="M43" i="44"/>
  <c r="L43" i="44"/>
  <c r="I43" i="44"/>
  <c r="C43" i="44"/>
  <c r="B43" i="44"/>
  <c r="M42" i="44"/>
  <c r="L42" i="44"/>
  <c r="I42" i="44"/>
  <c r="C42" i="44" s="1"/>
  <c r="B42" i="44"/>
  <c r="M41" i="44"/>
  <c r="L41" i="44"/>
  <c r="I41" i="44"/>
  <c r="B41" i="44"/>
  <c r="M40" i="44"/>
  <c r="L40" i="44"/>
  <c r="I40" i="44"/>
  <c r="C40" i="44"/>
  <c r="B40" i="44"/>
  <c r="M39" i="44"/>
  <c r="L39" i="44"/>
  <c r="I39" i="44"/>
  <c r="M38" i="44" l="1"/>
  <c r="L38" i="44"/>
  <c r="I38" i="44"/>
  <c r="C38" i="44" s="1"/>
  <c r="B38" i="44"/>
  <c r="M37" i="44"/>
  <c r="L37" i="44"/>
  <c r="I37" i="44"/>
  <c r="B37" i="44"/>
  <c r="M36" i="44"/>
  <c r="L36" i="44"/>
  <c r="I36" i="44"/>
  <c r="B36" i="44"/>
  <c r="M35" i="44"/>
  <c r="L35" i="44"/>
  <c r="I35" i="44"/>
  <c r="B35" i="44"/>
  <c r="M34" i="44"/>
  <c r="L34" i="44"/>
  <c r="I34" i="44"/>
  <c r="C34" i="44" s="1"/>
  <c r="B34" i="44"/>
  <c r="M33" i="44"/>
  <c r="L33" i="44"/>
  <c r="I33" i="44"/>
  <c r="C33" i="44"/>
  <c r="B33" i="44"/>
  <c r="M32" i="44"/>
  <c r="L32" i="44"/>
  <c r="I32" i="44"/>
  <c r="C32" i="44" s="1"/>
  <c r="B32" i="44"/>
  <c r="M31" i="44"/>
  <c r="L31" i="44"/>
  <c r="I31" i="44"/>
  <c r="C31" i="44"/>
  <c r="B31" i="44"/>
  <c r="M22" i="44" l="1"/>
  <c r="L22" i="44"/>
  <c r="I22" i="44"/>
  <c r="M21" i="44"/>
  <c r="L21" i="44"/>
  <c r="I21" i="44"/>
  <c r="M20" i="44"/>
  <c r="L20" i="44"/>
  <c r="I20" i="44"/>
  <c r="B20" i="44"/>
  <c r="M19" i="44"/>
  <c r="L19" i="44"/>
  <c r="I19" i="44"/>
  <c r="B19" i="44"/>
  <c r="M18" i="44"/>
  <c r="L18" i="44"/>
  <c r="I18" i="44"/>
  <c r="B18" i="44"/>
  <c r="M17" i="44"/>
  <c r="L17" i="44"/>
  <c r="I17" i="44"/>
  <c r="B17" i="44"/>
  <c r="M16" i="44"/>
  <c r="L16" i="44"/>
  <c r="I16" i="44"/>
  <c r="B16" i="44"/>
  <c r="I9" i="44" l="1"/>
  <c r="I10" i="44"/>
  <c r="I11" i="44"/>
  <c r="I12" i="44"/>
  <c r="I13" i="44"/>
  <c r="I14" i="44"/>
  <c r="I15" i="44"/>
  <c r="I2" i="44" l="1"/>
  <c r="I3" i="44"/>
  <c r="I4" i="44"/>
  <c r="I5" i="44"/>
  <c r="I6" i="44"/>
  <c r="I7" i="44"/>
  <c r="I8" i="44"/>
  <c r="L63" i="47" l="1"/>
  <c r="L8" i="47"/>
  <c r="L5" i="41"/>
  <c r="L93" i="38"/>
  <c r="L88" i="38"/>
  <c r="L10" i="44"/>
  <c r="L11" i="44"/>
  <c r="L12" i="44"/>
  <c r="L5" i="44"/>
  <c r="M63" i="47" l="1"/>
  <c r="M62" i="47"/>
  <c r="L62" i="47"/>
  <c r="L59" i="47"/>
  <c r="M59" i="47"/>
  <c r="L60" i="47"/>
  <c r="M60" i="47"/>
  <c r="L61" i="47"/>
  <c r="M61" i="47"/>
  <c r="M58" i="47"/>
  <c r="L58" i="47"/>
  <c r="M8" i="47"/>
  <c r="L9" i="47"/>
  <c r="M9" i="47"/>
  <c r="M7" i="47"/>
  <c r="L7" i="47"/>
  <c r="L3" i="47"/>
  <c r="M3" i="47"/>
  <c r="L4" i="47"/>
  <c r="M4" i="47"/>
  <c r="L5" i="47"/>
  <c r="M5" i="47"/>
  <c r="L6" i="47"/>
  <c r="M6" i="47"/>
  <c r="B63" i="47"/>
  <c r="B62" i="47"/>
  <c r="B61" i="47"/>
  <c r="B59" i="47"/>
  <c r="B58" i="47"/>
  <c r="B60" i="47"/>
  <c r="B8" i="47"/>
  <c r="B7" i="47"/>
  <c r="B5" i="47"/>
  <c r="B6" i="47"/>
  <c r="B3" i="47"/>
  <c r="B2" i="47"/>
  <c r="B4" i="47"/>
  <c r="I4" i="47"/>
  <c r="I5" i="47"/>
  <c r="I6" i="47"/>
  <c r="I7" i="47"/>
  <c r="I8" i="47"/>
  <c r="I9" i="47"/>
  <c r="C7" i="47" s="1"/>
  <c r="I58" i="47"/>
  <c r="I59" i="47"/>
  <c r="I60" i="47"/>
  <c r="C59" i="47" s="1"/>
  <c r="I61" i="47"/>
  <c r="C58" i="47" s="1"/>
  <c r="I62" i="47"/>
  <c r="C62" i="47" s="1"/>
  <c r="I63" i="47"/>
  <c r="C63" i="47" s="1"/>
  <c r="L6" i="41"/>
  <c r="M6" i="41"/>
  <c r="L7" i="41"/>
  <c r="M7" i="41"/>
  <c r="L8" i="41"/>
  <c r="M8" i="41"/>
  <c r="L9" i="41"/>
  <c r="M9" i="41"/>
  <c r="M5" i="41"/>
  <c r="M4" i="41"/>
  <c r="L4" i="41"/>
  <c r="B6" i="41"/>
  <c r="B7" i="41"/>
  <c r="B9" i="41"/>
  <c r="B8" i="41"/>
  <c r="B5" i="41"/>
  <c r="B4" i="41"/>
  <c r="B3" i="41"/>
  <c r="C60" i="47" l="1"/>
  <c r="C61" i="47"/>
  <c r="C6" i="47"/>
  <c r="I4" i="41"/>
  <c r="C4" i="41" s="1"/>
  <c r="I5" i="41"/>
  <c r="I6" i="41"/>
  <c r="I7" i="41"/>
  <c r="I8" i="41"/>
  <c r="I9" i="41"/>
  <c r="L128" i="39"/>
  <c r="M128" i="39"/>
  <c r="L129" i="39"/>
  <c r="M129" i="39"/>
  <c r="L130" i="39"/>
  <c r="M130" i="39"/>
  <c r="L131" i="39"/>
  <c r="M131" i="39"/>
  <c r="L132" i="39"/>
  <c r="M132" i="39"/>
  <c r="L133" i="39"/>
  <c r="M133" i="39"/>
  <c r="M127" i="39"/>
  <c r="L127" i="39"/>
  <c r="B129" i="39"/>
  <c r="B131" i="39"/>
  <c r="B127" i="39"/>
  <c r="B133" i="39"/>
  <c r="B130" i="39"/>
  <c r="B128" i="39"/>
  <c r="B132" i="39"/>
  <c r="I127" i="39"/>
  <c r="I128" i="39"/>
  <c r="C129" i="39" s="1"/>
  <c r="I129" i="39"/>
  <c r="I130" i="39"/>
  <c r="C127" i="39" s="1"/>
  <c r="I131" i="39"/>
  <c r="I132" i="39"/>
  <c r="C130" i="39" s="1"/>
  <c r="I133" i="39"/>
  <c r="L87" i="38"/>
  <c r="M87" i="38"/>
  <c r="M88" i="38"/>
  <c r="L89" i="38"/>
  <c r="M89" i="38"/>
  <c r="L90" i="38"/>
  <c r="M90" i="38"/>
  <c r="L91" i="38"/>
  <c r="M91" i="38"/>
  <c r="L92" i="38"/>
  <c r="M92" i="38"/>
  <c r="M93" i="38"/>
  <c r="L94" i="38"/>
  <c r="M94" i="38"/>
  <c r="L95" i="38"/>
  <c r="M95" i="38"/>
  <c r="M86" i="38"/>
  <c r="L86" i="38"/>
  <c r="L52" i="38"/>
  <c r="M52" i="38"/>
  <c r="B92" i="38"/>
  <c r="B86" i="38"/>
  <c r="B90" i="38"/>
  <c r="B94" i="38"/>
  <c r="B87" i="38"/>
  <c r="B89" i="38"/>
  <c r="B88" i="38"/>
  <c r="B91" i="38"/>
  <c r="B93" i="38"/>
  <c r="C128" i="39" l="1"/>
  <c r="C133" i="39"/>
  <c r="C131" i="39"/>
  <c r="C132" i="39"/>
  <c r="I52" i="38"/>
  <c r="I86" i="38"/>
  <c r="I87" i="38"/>
  <c r="I88" i="38"/>
  <c r="I89" i="38"/>
  <c r="I90" i="38"/>
  <c r="I91" i="38"/>
  <c r="I92" i="38"/>
  <c r="I93" i="38"/>
  <c r="I94" i="38"/>
  <c r="I95" i="38"/>
  <c r="M10" i="44" l="1"/>
  <c r="M11" i="44"/>
  <c r="M12" i="44"/>
  <c r="L13" i="44"/>
  <c r="M13" i="44"/>
  <c r="L14" i="44"/>
  <c r="M14" i="44"/>
  <c r="L15" i="44"/>
  <c r="M15" i="44"/>
  <c r="M9" i="44"/>
  <c r="M5" i="44"/>
  <c r="L6" i="44"/>
  <c r="M6" i="44"/>
  <c r="L7" i="44"/>
  <c r="M7" i="44"/>
  <c r="L8" i="44"/>
  <c r="M8" i="44"/>
  <c r="M4" i="44"/>
  <c r="L4" i="44"/>
  <c r="M3" i="41" l="1"/>
  <c r="L3" i="41"/>
  <c r="I3" i="41"/>
  <c r="C3" i="41" s="1"/>
  <c r="M2" i="41"/>
  <c r="I2" i="41"/>
  <c r="B2" i="41"/>
  <c r="B9" i="47"/>
  <c r="I3" i="47"/>
  <c r="M2" i="47"/>
  <c r="L2" i="47"/>
  <c r="I2" i="47"/>
  <c r="M3" i="44"/>
  <c r="L3" i="44"/>
  <c r="M2" i="44"/>
  <c r="C5" i="47" l="1"/>
  <c r="C3" i="47"/>
  <c r="C4" i="47"/>
  <c r="C2" i="47"/>
</calcChain>
</file>

<file path=xl/comments1.xml><?xml version="1.0" encoding="utf-8"?>
<comments xmlns="http://schemas.openxmlformats.org/spreadsheetml/2006/main">
  <authors>
    <author>高惠如</author>
  </authors>
  <commentList>
    <comment ref="J71" authorId="0">
      <text>
        <r>
          <rPr>
            <b/>
            <sz val="9"/>
            <color indexed="81"/>
            <rFont val="細明體"/>
            <family val="3"/>
            <charset val="136"/>
          </rPr>
          <t>高惠如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1070630</t>
        </r>
        <r>
          <rPr>
            <sz val="9"/>
            <color indexed="81"/>
            <rFont val="細明體"/>
            <family val="3"/>
            <charset val="136"/>
          </rPr>
          <t>亞洲</t>
        </r>
      </text>
    </comment>
  </commentList>
</comments>
</file>

<file path=xl/sharedStrings.xml><?xml version="1.0" encoding="utf-8"?>
<sst xmlns="http://schemas.openxmlformats.org/spreadsheetml/2006/main" count="6845" uniqueCount="1117">
  <si>
    <t>歲組</t>
    <phoneticPr fontId="3" type="noConversion"/>
  </si>
  <si>
    <t>永和四季潛水游泳會</t>
  </si>
  <si>
    <t>蘆洲區體育會游泳委員會</t>
  </si>
  <si>
    <t>新莊四季早泳會</t>
  </si>
  <si>
    <t>女75</t>
  </si>
  <si>
    <t>海雁早泳會</t>
  </si>
  <si>
    <t>女70</t>
  </si>
  <si>
    <t>女65</t>
  </si>
  <si>
    <t>女60</t>
  </si>
  <si>
    <t>楊貴滿(60)</t>
  </si>
  <si>
    <t>苗栗縣中港溪游泳協會</t>
  </si>
  <si>
    <t>女55</t>
  </si>
  <si>
    <t>陳月嬌(59)</t>
  </si>
  <si>
    <t>女50</t>
  </si>
  <si>
    <t>蔡玉英(54)</t>
  </si>
  <si>
    <t>曾燕萍(50)</t>
  </si>
  <si>
    <t>女45</t>
  </si>
  <si>
    <t>凡瑪莎(49)</t>
  </si>
  <si>
    <t>女40</t>
  </si>
  <si>
    <t>曾德壬(80)</t>
  </si>
  <si>
    <t>男80</t>
  </si>
  <si>
    <t>男75</t>
  </si>
  <si>
    <t>男70</t>
  </si>
  <si>
    <t>陳明輝(72)</t>
  </si>
  <si>
    <t>三峽區體育會游泳委員會</t>
  </si>
  <si>
    <t>男65</t>
  </si>
  <si>
    <t>許金德(66)</t>
  </si>
  <si>
    <t>韓勇良(67)</t>
  </si>
  <si>
    <t>男60</t>
  </si>
  <si>
    <t>大里早泳會</t>
  </si>
  <si>
    <t>男55</t>
  </si>
  <si>
    <t>林進興(58)</t>
  </si>
  <si>
    <t>陳銘得(57)</t>
  </si>
  <si>
    <t>黃順鉅(54)</t>
  </si>
  <si>
    <t>男50</t>
  </si>
  <si>
    <t>山本祐司(50)</t>
  </si>
  <si>
    <t>男45</t>
  </si>
  <si>
    <t>黃東德(47)</t>
  </si>
  <si>
    <t>李志成(48)</t>
  </si>
  <si>
    <t>葉柏劭(41)</t>
  </si>
  <si>
    <t>男40</t>
  </si>
  <si>
    <t>李銘禧(41)</t>
  </si>
  <si>
    <t>男35</t>
  </si>
  <si>
    <t>男30</t>
  </si>
  <si>
    <t>男25</t>
  </si>
  <si>
    <t>男18</t>
  </si>
  <si>
    <t>朱一馨(64)</t>
  </si>
  <si>
    <t>賴聰耀(64)</t>
  </si>
  <si>
    <t>吳柏毅(36)</t>
  </si>
  <si>
    <t>女25</t>
  </si>
  <si>
    <t>吳政言(36)</t>
  </si>
  <si>
    <t>藍洪金美(72)</t>
  </si>
  <si>
    <t>張良妃(59)</t>
  </si>
  <si>
    <t>項目</t>
    <phoneticPr fontId="1" type="noConversion"/>
  </si>
  <si>
    <t>姓名</t>
    <phoneticPr fontId="3" type="noConversion"/>
  </si>
  <si>
    <t>單位</t>
    <phoneticPr fontId="3" type="noConversion"/>
  </si>
  <si>
    <t>成績</t>
    <phoneticPr fontId="3" type="noConversion"/>
  </si>
  <si>
    <t xml:space="preserve">備註 </t>
    <phoneticPr fontId="3" type="noConversion"/>
  </si>
  <si>
    <t>50M自由式</t>
  </si>
  <si>
    <t>我國紀錄</t>
    <phoneticPr fontId="1" type="noConversion"/>
  </si>
  <si>
    <t>成人賽紀錄</t>
    <phoneticPr fontId="1" type="noConversion"/>
  </si>
  <si>
    <t>100M自由式</t>
    <phoneticPr fontId="1" type="noConversion"/>
  </si>
  <si>
    <t>100M仰式</t>
  </si>
  <si>
    <t>50M蝶式</t>
  </si>
  <si>
    <t>50M仰式</t>
  </si>
  <si>
    <t>50M蛙式</t>
  </si>
  <si>
    <t>成績2</t>
    <phoneticPr fontId="1" type="noConversion"/>
  </si>
  <si>
    <t>2018全國成人分齡游泳錦標賽暨國際邀請賽  破紀錄彙整</t>
    <phoneticPr fontId="1" type="noConversion"/>
  </si>
  <si>
    <t>(107/9/30 )</t>
    <phoneticPr fontId="3" type="noConversion"/>
  </si>
  <si>
    <t>(107/9/29 )</t>
    <phoneticPr fontId="3" type="noConversion"/>
  </si>
  <si>
    <t>(107/9/29)</t>
    <phoneticPr fontId="3" type="noConversion"/>
  </si>
  <si>
    <t>200M自由式</t>
  </si>
  <si>
    <t>100M蛙式</t>
  </si>
  <si>
    <t>200M蛙式</t>
  </si>
  <si>
    <t>400M自由式</t>
  </si>
  <si>
    <t>100M蝶式</t>
  </si>
  <si>
    <t>200M混合式</t>
  </si>
  <si>
    <t>成績2</t>
    <phoneticPr fontId="1" type="noConversion"/>
  </si>
  <si>
    <t xml:space="preserve">備註 </t>
    <phoneticPr fontId="3" type="noConversion"/>
  </si>
  <si>
    <t>我國紀錄</t>
    <phoneticPr fontId="1" type="noConversion"/>
  </si>
  <si>
    <t>成人賽紀錄</t>
    <phoneticPr fontId="1" type="noConversion"/>
  </si>
  <si>
    <t>單位</t>
    <phoneticPr fontId="3" type="noConversion"/>
  </si>
  <si>
    <t>單位</t>
    <phoneticPr fontId="3" type="noConversion"/>
  </si>
  <si>
    <t>單位</t>
    <phoneticPr fontId="3" type="noConversion"/>
  </si>
  <si>
    <t>歲組</t>
    <phoneticPr fontId="3" type="noConversion"/>
  </si>
  <si>
    <t>DORES JAPAN</t>
  </si>
  <si>
    <t>女80</t>
  </si>
  <si>
    <t>張良妹(78)</t>
  </si>
  <si>
    <t>北市午泳聯誼會</t>
  </si>
  <si>
    <t>梁桂卿(72)</t>
  </si>
  <si>
    <t>香港新水球會</t>
  </si>
  <si>
    <t>鄭鳳蓮(74)</t>
  </si>
  <si>
    <t>劉桂秋(74)</t>
  </si>
  <si>
    <t>張阿快(70)</t>
  </si>
  <si>
    <t>台中縣四季早泳潛水協會</t>
  </si>
  <si>
    <t>章素英(66)</t>
  </si>
  <si>
    <t>基隆市晨光游泳協會</t>
  </si>
  <si>
    <t>周潔冰(67)</t>
  </si>
  <si>
    <t>港澳聯合劍魚會</t>
  </si>
  <si>
    <t>錢媖娣(68)</t>
  </si>
  <si>
    <t>梁黃燕霞(66)</t>
  </si>
  <si>
    <t>香港碧濤游泳拯溺會</t>
  </si>
  <si>
    <t>王陳月裡(66)</t>
  </si>
  <si>
    <t>新北三項運動協會</t>
  </si>
  <si>
    <t>翁黃月西(65)</t>
  </si>
  <si>
    <t>宜蘭縣四季游泳會</t>
  </si>
  <si>
    <t>張凱樂(66)</t>
  </si>
  <si>
    <t>張馨美(64)</t>
  </si>
  <si>
    <t>台北市忠義晨泳會</t>
  </si>
  <si>
    <t>張淑華(62)</t>
  </si>
  <si>
    <t>黃億婕(64)</t>
  </si>
  <si>
    <t>日本成人遊泳隊</t>
  </si>
  <si>
    <t>劉麗霞(62)</t>
  </si>
  <si>
    <t>廖素花(58)</t>
  </si>
  <si>
    <t>李惠琴(56)</t>
  </si>
  <si>
    <t>邱劉美玲(56)</t>
  </si>
  <si>
    <t>桃園市桃園區早泳會</t>
  </si>
  <si>
    <t>陳鳳英(59)</t>
  </si>
  <si>
    <t>張郁敏(40)</t>
  </si>
  <si>
    <t>羅若玲(54)</t>
  </si>
  <si>
    <t>吳慧莉(53)</t>
  </si>
  <si>
    <t>劉菊美(52)</t>
  </si>
  <si>
    <t>逢甲少泳</t>
  </si>
  <si>
    <t>李嘉媚(48)</t>
  </si>
  <si>
    <t>林慈恩(26)</t>
  </si>
  <si>
    <t>陳欽杉(81)</t>
  </si>
  <si>
    <t>三重區體育會游泳委員會</t>
  </si>
  <si>
    <t>陳茂川(78)</t>
  </si>
  <si>
    <t>高雄市早游會</t>
  </si>
  <si>
    <t>林正松(75)</t>
  </si>
  <si>
    <t>黃崇庚(73)</t>
  </si>
  <si>
    <t>邱吉祥(70)</t>
  </si>
  <si>
    <t>新北市游泳健身協會</t>
  </si>
  <si>
    <t>李一峰(65)</t>
  </si>
  <si>
    <t>許榮淋(68)</t>
  </si>
  <si>
    <t>台南市四季早泳會</t>
  </si>
  <si>
    <t>陳錦波(66)</t>
  </si>
  <si>
    <t>陳煥文(66)</t>
  </si>
  <si>
    <t>自強早泳隊</t>
  </si>
  <si>
    <t>趙澤南(61)</t>
  </si>
  <si>
    <t>孫志榮(64)</t>
  </si>
  <si>
    <t>王魏溪(62)</t>
  </si>
  <si>
    <t>張林行(60)</t>
  </si>
  <si>
    <t>林文德(63)</t>
  </si>
  <si>
    <t>林榮春(63)</t>
  </si>
  <si>
    <t>陳榮進(60)</t>
  </si>
  <si>
    <t>李朝旺(60)</t>
  </si>
  <si>
    <t>中大早泳</t>
  </si>
  <si>
    <t>徐朝斌(56)</t>
  </si>
  <si>
    <t>桃園市中壢游泳協會</t>
  </si>
  <si>
    <t>胡浩洋(56)</t>
  </si>
  <si>
    <t>李如賜(58)</t>
  </si>
  <si>
    <t>李成添(57)</t>
  </si>
  <si>
    <t>鄭伯智(58)</t>
  </si>
  <si>
    <t>甲中游泳隊</t>
  </si>
  <si>
    <t>倪盛琅(54)</t>
  </si>
  <si>
    <t>宜蘭縣頭城游泳會</t>
  </si>
  <si>
    <t>何明龍(50)</t>
  </si>
  <si>
    <t>程偉健(54)</t>
  </si>
  <si>
    <t>廖進中(53)</t>
  </si>
  <si>
    <t>張勝明(48)</t>
  </si>
  <si>
    <t>詹國華(45)</t>
  </si>
  <si>
    <t>陳志華(46)</t>
  </si>
  <si>
    <t>林建安(46)</t>
  </si>
  <si>
    <t>趙駿業(46)</t>
  </si>
  <si>
    <t>劉家權(36)</t>
  </si>
  <si>
    <t>趙盈勝(39)</t>
  </si>
  <si>
    <t>維京人隊</t>
  </si>
  <si>
    <t>廖寬展(22)</t>
  </si>
  <si>
    <t>林韋勳(24)</t>
  </si>
  <si>
    <t>張時議(31)</t>
  </si>
  <si>
    <t>溫紹宏(30)</t>
  </si>
  <si>
    <t>鄭國輝(32)</t>
  </si>
  <si>
    <t>蘆洲區體育會滑板游泳委員會</t>
  </si>
  <si>
    <t>李政展(34)</t>
  </si>
  <si>
    <t>阿興滷肉飯隊</t>
  </si>
  <si>
    <t>李光鑫(31)</t>
  </si>
  <si>
    <t>尤信尊(30)</t>
  </si>
  <si>
    <t>李邦彥(28)</t>
  </si>
  <si>
    <t>林育萱(25)</t>
  </si>
  <si>
    <t>王宏齊(40)</t>
  </si>
  <si>
    <t>藍逸仁(42)</t>
  </si>
  <si>
    <t>高健銘(41)</t>
  </si>
  <si>
    <t>酒井敦(43)</t>
  </si>
  <si>
    <t>葉文榮(40)</t>
  </si>
  <si>
    <t>林秀卿(87)</t>
  </si>
  <si>
    <t>埔里四季早泳會</t>
  </si>
  <si>
    <t>女85</t>
  </si>
  <si>
    <t>陳劉秋香(84)</t>
  </si>
  <si>
    <t>劉初子(81)</t>
  </si>
  <si>
    <t>張綉微(82)</t>
  </si>
  <si>
    <t>宜蘭縣羅東游泳會</t>
  </si>
  <si>
    <t>楊陳和子(76)</t>
  </si>
  <si>
    <t>林金綢(76)</t>
  </si>
  <si>
    <t>陳美津(77)</t>
  </si>
  <si>
    <t>新竹市四季早泳會</t>
  </si>
  <si>
    <t>王陳秀春(71)</t>
  </si>
  <si>
    <t>郭美雲(71)</t>
  </si>
  <si>
    <t>陳招美(60)</t>
  </si>
  <si>
    <t>陳君如(60)</t>
  </si>
  <si>
    <t>李麗香(60)</t>
  </si>
  <si>
    <t>黃美鈴(61)</t>
  </si>
  <si>
    <t>黃恩慧(67)</t>
  </si>
  <si>
    <t>林綫娥(68)</t>
  </si>
  <si>
    <t>新北投泉源晨泳會</t>
  </si>
  <si>
    <t>黃瓊花(65)</t>
  </si>
  <si>
    <t>溫秋英(68)</t>
  </si>
  <si>
    <t>呂淑貞(65)</t>
  </si>
  <si>
    <t>蔡江秀柏(66)</t>
  </si>
  <si>
    <t>林秀貞(68)</t>
  </si>
  <si>
    <t>陳麗香(68)</t>
  </si>
  <si>
    <t>高雄市成人游泳協會</t>
  </si>
  <si>
    <t>何家誼(57)</t>
  </si>
  <si>
    <t>員林四季游泳會</t>
  </si>
  <si>
    <t>李梅貞(57)</t>
  </si>
  <si>
    <t>吳美珠(59)</t>
  </si>
  <si>
    <t>陳　敏(56)</t>
  </si>
  <si>
    <t>李敏超(57)</t>
  </si>
  <si>
    <t>彰化縣游泳協會</t>
  </si>
  <si>
    <t>曾金蓮(55)</t>
  </si>
  <si>
    <t>台北市青年公園游泳會</t>
  </si>
  <si>
    <t>黃瑞芬(57)</t>
  </si>
  <si>
    <t>張瓅仁(57)</t>
  </si>
  <si>
    <t>莊美秀(58)</t>
  </si>
  <si>
    <t>邵慧寬(55)</t>
  </si>
  <si>
    <t>鄭月蕙(54)</t>
  </si>
  <si>
    <t>高雄市體育會成人游泳委員會</t>
  </si>
  <si>
    <t>鄭秀麗(52)</t>
  </si>
  <si>
    <t>鄧潔芳(54)</t>
  </si>
  <si>
    <t>薛建華(54)</t>
  </si>
  <si>
    <t>陳怡伶(53)</t>
  </si>
  <si>
    <t>林淑真(50)</t>
  </si>
  <si>
    <t>屏東縣沿山晨泳會</t>
  </si>
  <si>
    <t>游佳儒(46)</t>
  </si>
  <si>
    <t>王妍庭(45)</t>
  </si>
  <si>
    <t>李玉蕊(46)</t>
  </si>
  <si>
    <t>中科院逸光游泳社</t>
  </si>
  <si>
    <t>陳佳鈴(45)</t>
  </si>
  <si>
    <t>林湘羚(46)</t>
  </si>
  <si>
    <t>王伶瑜(44)</t>
  </si>
  <si>
    <t>陳秋蘭(41)</t>
  </si>
  <si>
    <t>洪婷婷(35)</t>
  </si>
  <si>
    <t>工業技術研究院</t>
  </si>
  <si>
    <t>女35</t>
  </si>
  <si>
    <t>吳奎億(35)</t>
  </si>
  <si>
    <t>林筠倩(34)</t>
  </si>
  <si>
    <t>女30</t>
  </si>
  <si>
    <t>林亞蒂(32)</t>
  </si>
  <si>
    <t>汪梵鍹(26)</t>
  </si>
  <si>
    <t>曾婷絹(27)</t>
  </si>
  <si>
    <t>大醫盃OB隊</t>
  </si>
  <si>
    <t>洪彥芸(21)</t>
  </si>
  <si>
    <t>女18</t>
  </si>
  <si>
    <t>曾新蕙(23)</t>
  </si>
  <si>
    <t>張家如(21)</t>
  </si>
  <si>
    <t>李怡璇(21)</t>
  </si>
  <si>
    <t>許敏柔(24)</t>
  </si>
  <si>
    <t>冷書齋(86)</t>
  </si>
  <si>
    <t>屏東市晨泳會</t>
  </si>
  <si>
    <t>男85</t>
  </si>
  <si>
    <t>張開仲(87)</t>
  </si>
  <si>
    <t>鮑明德(80)</t>
  </si>
  <si>
    <t>簡炳柱(80)</t>
  </si>
  <si>
    <t>彭煊進(83)</t>
  </si>
  <si>
    <t>新竹縣竹東鎮健泳協會</t>
  </si>
  <si>
    <t>林登發(81)</t>
  </si>
  <si>
    <t>全國四季潛水游泳會</t>
  </si>
  <si>
    <t>李啟賢(81)</t>
  </si>
  <si>
    <t>王進益(75)</t>
  </si>
  <si>
    <t>胡宗明(77)</t>
  </si>
  <si>
    <t>台南市崑山早泳會</t>
  </si>
  <si>
    <t>陳村田(75)</t>
  </si>
  <si>
    <t>羅照二(79)</t>
  </si>
  <si>
    <t>周天續(79)</t>
  </si>
  <si>
    <t>鄺志雄(78)</t>
  </si>
  <si>
    <t>黃正雄(74)</t>
  </si>
  <si>
    <t>羅慶滿(72)</t>
  </si>
  <si>
    <t>王秀夫(74)</t>
  </si>
  <si>
    <t>王紹詢(71)</t>
  </si>
  <si>
    <t>嚴以渝(73)</t>
  </si>
  <si>
    <t>劉昌雄(74)</t>
  </si>
  <si>
    <t>施宏錡(70)</t>
  </si>
  <si>
    <t>姜茂勝(71)</t>
  </si>
  <si>
    <t>薛進來(70)</t>
  </si>
  <si>
    <t>陸玉泉(73)</t>
  </si>
  <si>
    <t>徐文夫(74)</t>
  </si>
  <si>
    <t>桃園市四季早泳會</t>
  </si>
  <si>
    <t>洪仁全(71)</t>
  </si>
  <si>
    <t>陳桂林(72)</t>
  </si>
  <si>
    <t>陳井生(67)</t>
  </si>
  <si>
    <t>馬載金(65)</t>
  </si>
  <si>
    <t>楊慶新(69)</t>
  </si>
  <si>
    <t>黃榮琦(65)</t>
  </si>
  <si>
    <t>楊蘭治(67)</t>
  </si>
  <si>
    <t>宋金龍(65)</t>
  </si>
  <si>
    <t>中影晨泳會</t>
  </si>
  <si>
    <t>鄭景烜(66)</t>
  </si>
  <si>
    <t>黃源財(65)</t>
  </si>
  <si>
    <t>唐福主(68)</t>
  </si>
  <si>
    <t>蕭昌全(61)</t>
  </si>
  <si>
    <t>鄧幹樑(62)</t>
  </si>
  <si>
    <t>彭朝鐘(61)</t>
  </si>
  <si>
    <t>林明清(63)</t>
  </si>
  <si>
    <t>吳銓年(61)</t>
  </si>
  <si>
    <t>來來室內溫水游泳池</t>
  </si>
  <si>
    <t>陳瑞凱(61)</t>
  </si>
  <si>
    <t>楊登堅(61)</t>
  </si>
  <si>
    <t>鍾汶澄(60)</t>
  </si>
  <si>
    <t>趙玉麟(60)</t>
  </si>
  <si>
    <t>簡春溢(63)</t>
  </si>
  <si>
    <t>林年財(63)</t>
  </si>
  <si>
    <t>陳于忠(60)</t>
  </si>
  <si>
    <t>賴如靖(64)</t>
  </si>
  <si>
    <t>陳清志(55)</t>
  </si>
  <si>
    <t>陳烱輝(59)</t>
  </si>
  <si>
    <t>吳良美(55)</t>
  </si>
  <si>
    <t>林志綱(56)</t>
  </si>
  <si>
    <t>黃福星(59)</t>
  </si>
  <si>
    <t>陳文龍(55)</t>
  </si>
  <si>
    <t>周錦添(58)</t>
  </si>
  <si>
    <t>邱仕相(57)</t>
  </si>
  <si>
    <t>彰化三民游泳會</t>
  </si>
  <si>
    <t>陳善倫(56)</t>
  </si>
  <si>
    <t>波濤洶湧</t>
  </si>
  <si>
    <t>蔡佳璋(56)</t>
  </si>
  <si>
    <t>個人-蔡佳璋</t>
  </si>
  <si>
    <t>謝聰和(56)</t>
  </si>
  <si>
    <t>潘福新(59)</t>
  </si>
  <si>
    <t>楊啟智(53)</t>
  </si>
  <si>
    <t>林文國(50)</t>
  </si>
  <si>
    <t>吳榮泰(53)</t>
  </si>
  <si>
    <t>林洲田(54)</t>
  </si>
  <si>
    <t>黃國振(51)</t>
  </si>
  <si>
    <t>陳翁政(51)</t>
  </si>
  <si>
    <t>李嘉成(50)</t>
  </si>
  <si>
    <t>區永森(51)</t>
  </si>
  <si>
    <t>陳睿霖(53)</t>
  </si>
  <si>
    <t>游盛祥(51)</t>
  </si>
  <si>
    <t>李阿鈞(50)</t>
  </si>
  <si>
    <t>雲林縣斗南四季游泳協會</t>
  </si>
  <si>
    <t>李志忠(46)</t>
  </si>
  <si>
    <t>高永坤(47)</t>
  </si>
  <si>
    <t>詹曜郎(49)</t>
  </si>
  <si>
    <t>徐國証(48)</t>
  </si>
  <si>
    <t>韋一中(47)</t>
  </si>
  <si>
    <t>陳獻銘(48)</t>
  </si>
  <si>
    <t>張偉翰(45)</t>
  </si>
  <si>
    <t>歐陽士煌(45)</t>
  </si>
  <si>
    <t>邱收挺(48)</t>
  </si>
  <si>
    <t>李大川(48)</t>
  </si>
  <si>
    <t>陳孟志(47)</t>
  </si>
  <si>
    <t>蘇睦斌(40)</t>
  </si>
  <si>
    <t>葉益霖(44)</t>
  </si>
  <si>
    <t>吳俊逸(43)</t>
  </si>
  <si>
    <t>個人-吳俊逸</t>
  </si>
  <si>
    <t>張智淵(40)</t>
  </si>
  <si>
    <t>蘇馬來(42)</t>
  </si>
  <si>
    <t>蔡欣軒(36)</t>
  </si>
  <si>
    <t>李長根(37)</t>
  </si>
  <si>
    <t>黃一郎(39)</t>
  </si>
  <si>
    <t>殷浩俊(33)</t>
  </si>
  <si>
    <t>林登泰(30)</t>
  </si>
  <si>
    <t>吳政憲(31)</t>
  </si>
  <si>
    <t>黃柏棟(31)</t>
  </si>
  <si>
    <t>董易庭(34)</t>
  </si>
  <si>
    <t>黃浩朗(29)</t>
  </si>
  <si>
    <t>閻冠霖(19)</t>
  </si>
  <si>
    <t>李信樺(19)</t>
  </si>
  <si>
    <t>蔡事亨(24)</t>
  </si>
  <si>
    <t>荻野 孝次(67)</t>
    <phoneticPr fontId="3" type="noConversion"/>
  </si>
  <si>
    <t>1:20.56</t>
  </si>
  <si>
    <t>黃阿花(77)</t>
  </si>
  <si>
    <t>陳美卿(70)</t>
  </si>
  <si>
    <t>邱鐘月雲(68)</t>
  </si>
  <si>
    <t>張  換(61)</t>
  </si>
  <si>
    <t>張慧真(60)</t>
  </si>
  <si>
    <t>俞鳳娣(60)</t>
  </si>
  <si>
    <t>陳春絹(60)</t>
  </si>
  <si>
    <t>林惠雲(63)</t>
  </si>
  <si>
    <t>鄭桂梓(63)</t>
  </si>
  <si>
    <t>潘  富(56)</t>
  </si>
  <si>
    <t>許美秋(59)</t>
  </si>
  <si>
    <t>賴秀寶(55)</t>
  </si>
  <si>
    <t>歐陽鳳麗(59)</t>
  </si>
  <si>
    <t>王順英(59)</t>
  </si>
  <si>
    <t>李美瑛(59)</t>
  </si>
  <si>
    <t>黃素滿(58)</t>
  </si>
  <si>
    <t>譚彩萍(53)</t>
  </si>
  <si>
    <t>謝靜修(53)</t>
  </si>
  <si>
    <t>林妏容(50)</t>
  </si>
  <si>
    <t>陳鈺玲(53)</t>
  </si>
  <si>
    <t>黃庭敏(41)</t>
  </si>
  <si>
    <t>湯學莉(44)</t>
  </si>
  <si>
    <t>魏　兒(36)</t>
  </si>
  <si>
    <t>郭家平(33)</t>
  </si>
  <si>
    <t>林奕忻(27)</t>
  </si>
  <si>
    <t>林振義(85)</t>
  </si>
  <si>
    <t>潮州游泳會</t>
  </si>
  <si>
    <t>馬金統(80)</t>
  </si>
  <si>
    <t>陳漢庭(84)</t>
  </si>
  <si>
    <t>謝禎民(80)</t>
  </si>
  <si>
    <t>吳重德(75)</t>
  </si>
  <si>
    <t>何澄島(78)</t>
  </si>
  <si>
    <t>林芳雄(75)</t>
  </si>
  <si>
    <t>陳博文(79)</t>
  </si>
  <si>
    <t>陳春發(70)</t>
  </si>
  <si>
    <t>鄭文森(70)</t>
  </si>
  <si>
    <t>游武雄(74)</t>
  </si>
  <si>
    <t>張燕明(72)</t>
  </si>
  <si>
    <t>台中市四季潛水游泳會</t>
  </si>
  <si>
    <t>謝伸裕(70)</t>
  </si>
  <si>
    <t>徐文毅(71)</t>
  </si>
  <si>
    <t>溫福照(72)</t>
  </si>
  <si>
    <t>查迎冬(68)</t>
  </si>
  <si>
    <t>連武成(67)</t>
  </si>
  <si>
    <t>蘇游常焜(66)</t>
  </si>
  <si>
    <t>吳錫佶(68)</t>
  </si>
  <si>
    <t>黄立揮(61)</t>
  </si>
  <si>
    <t>洪建輝(60)</t>
  </si>
  <si>
    <t>朱朗生(61)</t>
  </si>
  <si>
    <t>個人-朱朗生</t>
  </si>
  <si>
    <t>詹忠晃(61)</t>
  </si>
  <si>
    <t>陳雄海(61)</t>
  </si>
  <si>
    <t>張峻銘(60)</t>
  </si>
  <si>
    <t>陳吳駿弘(63)</t>
  </si>
  <si>
    <t>劉文堅(64)</t>
  </si>
  <si>
    <t>陳可林(62)</t>
  </si>
  <si>
    <t>廣西工商職業技術學院</t>
  </si>
  <si>
    <t>林府明(57)</t>
  </si>
  <si>
    <t>游銘煒(55)</t>
  </si>
  <si>
    <t>吳家煌(59)</t>
  </si>
  <si>
    <t>張慧雄(56)</t>
  </si>
  <si>
    <t>正山堯(59)</t>
  </si>
  <si>
    <t>藍  海(59)</t>
  </si>
  <si>
    <t>陳  光(57)</t>
  </si>
  <si>
    <t>黃武雄(55)</t>
  </si>
  <si>
    <t>呂仁理(56)</t>
  </si>
  <si>
    <t>王明淵(58)</t>
  </si>
  <si>
    <t>陳揚旭(52)</t>
  </si>
  <si>
    <t>林國珍(54)</t>
  </si>
  <si>
    <t>沈政勳(51)</t>
  </si>
  <si>
    <t>許立宏(50)</t>
  </si>
  <si>
    <t>盧京文(51)</t>
  </si>
  <si>
    <t>周向明(51)</t>
  </si>
  <si>
    <t>呂文邦(53)</t>
  </si>
  <si>
    <t>梁有章(52)</t>
  </si>
  <si>
    <t>朱永達(49)</t>
  </si>
  <si>
    <t>郭宗興(48)</t>
  </si>
  <si>
    <t>郭偉德(47)</t>
  </si>
  <si>
    <t>陳主榮(47)</t>
  </si>
  <si>
    <t>黃彥文(49)</t>
  </si>
  <si>
    <t>江明盛(45)</t>
  </si>
  <si>
    <t>莊裕斌(40)</t>
  </si>
  <si>
    <t>謝國廉(44)</t>
  </si>
  <si>
    <t>個人-謝國廉</t>
  </si>
  <si>
    <t>林仙火(44)</t>
  </si>
  <si>
    <t>林志明(44)</t>
  </si>
  <si>
    <t>劉棋溥(42)</t>
  </si>
  <si>
    <t>鄒坤池(39)</t>
  </si>
  <si>
    <t>陳卓凡(36)</t>
  </si>
  <si>
    <t>謝孟修(36)</t>
  </si>
  <si>
    <t>顏崇偉(36)</t>
  </si>
  <si>
    <t>王志平(37)</t>
  </si>
  <si>
    <t>林展生(39)</t>
  </si>
  <si>
    <t>吳忠修(39)</t>
  </si>
  <si>
    <t>陳祀宏(34)</t>
  </si>
  <si>
    <t>溫竣凱(31)</t>
  </si>
  <si>
    <t>張栢瑜(33)</t>
  </si>
  <si>
    <t>周錫恒(30)</t>
  </si>
  <si>
    <t>蕭雋涵(28)</t>
  </si>
  <si>
    <t>林佑璉(29)</t>
  </si>
  <si>
    <t>賴羿辰(21)</t>
  </si>
  <si>
    <t>陳民育(20)</t>
  </si>
  <si>
    <t>黃品翰(20)</t>
  </si>
  <si>
    <t>林展宇(24)</t>
  </si>
  <si>
    <t>陳廷軒(21)</t>
  </si>
  <si>
    <t>郭啟源(24)</t>
  </si>
  <si>
    <t>黃丞德(20)</t>
  </si>
  <si>
    <t>女長青</t>
  </si>
  <si>
    <t>陳麗卿(67)</t>
  </si>
  <si>
    <t>林美麗(65)</t>
  </si>
  <si>
    <t>成泳A隊</t>
  </si>
  <si>
    <t>會長聯誼會</t>
  </si>
  <si>
    <t>會長友誼賽</t>
    <phoneticPr fontId="1" type="noConversion"/>
  </si>
  <si>
    <t>邱秀麗(61)</t>
  </si>
  <si>
    <t>蔡麗慧(64)</t>
  </si>
  <si>
    <t>邱麗珠(63)</t>
  </si>
  <si>
    <t>高淑珍(56)</t>
  </si>
  <si>
    <t>江淑麗</t>
  </si>
  <si>
    <t>朱麗蓉(57)</t>
  </si>
  <si>
    <t>張政富</t>
  </si>
  <si>
    <t>男長青</t>
  </si>
  <si>
    <t>陳榮坤(85)</t>
  </si>
  <si>
    <t>陳進福(84)</t>
  </si>
  <si>
    <t>張清添(84)</t>
  </si>
  <si>
    <t>彰化三民游泳會彰化三民</t>
  </si>
  <si>
    <t>許獻堂(82)</t>
  </si>
  <si>
    <t>張建忠(77)</t>
  </si>
  <si>
    <t>傅朝喜(76)</t>
  </si>
  <si>
    <t>楊火生(75)</t>
  </si>
  <si>
    <t>桃園市八德四季早泳會</t>
  </si>
  <si>
    <t>吳子酉(75)</t>
  </si>
  <si>
    <t>方建國</t>
  </si>
  <si>
    <t>余國英(75)</t>
  </si>
  <si>
    <t>謝一郎(75)</t>
  </si>
  <si>
    <t>林金元(74)</t>
  </si>
  <si>
    <t>府佩琯</t>
  </si>
  <si>
    <t>邱政龍(73)</t>
  </si>
  <si>
    <t>徐隆昌(72)</t>
  </si>
  <si>
    <t>賴亞評</t>
  </si>
  <si>
    <t>邱炳榮(70)</t>
  </si>
  <si>
    <t>呂宏昇(69)</t>
  </si>
  <si>
    <t>林坤明(69)</t>
  </si>
  <si>
    <t>吳三嘉(68)</t>
  </si>
  <si>
    <t>林金川(68)</t>
  </si>
  <si>
    <t>陳貴參(68)</t>
  </si>
  <si>
    <t>徐清三(68)</t>
  </si>
  <si>
    <t>張順來(67)</t>
  </si>
  <si>
    <t>黃清泉(67)</t>
  </si>
  <si>
    <t>王進福(65)</t>
  </si>
  <si>
    <t>林得榮(65)</t>
  </si>
  <si>
    <t>楊木榮</t>
  </si>
  <si>
    <t>鄭杰祥(64)</t>
  </si>
  <si>
    <t>秦進益(63)</t>
  </si>
  <si>
    <t>洪光濱(62)</t>
  </si>
  <si>
    <t>趙進發(60)</t>
  </si>
  <si>
    <t>洪錫淇(60)</t>
  </si>
  <si>
    <t>范姜勇(60)</t>
  </si>
  <si>
    <t>張立枻(58)</t>
  </si>
  <si>
    <t>黃榮燦(57)</t>
  </si>
  <si>
    <t>林斌一(60)</t>
  </si>
  <si>
    <t>邱志成(49)</t>
  </si>
  <si>
    <t>男壯年</t>
  </si>
  <si>
    <t>張勝傑(49)</t>
  </si>
  <si>
    <t>彰化縣永興游泳協會</t>
  </si>
  <si>
    <t>吳貴能(45)</t>
  </si>
  <si>
    <t>洪魁良(49)</t>
  </si>
  <si>
    <t>陳保雄(55)</t>
  </si>
  <si>
    <t>柯柏青(55)</t>
  </si>
  <si>
    <t>蔡淵文(54)</t>
  </si>
  <si>
    <t>李玟憲(51)</t>
  </si>
  <si>
    <t>簡春花(76)</t>
  </si>
  <si>
    <t>周月蔭(78)</t>
  </si>
  <si>
    <t>周李美鳳(71)</t>
  </si>
  <si>
    <t>吳麗娟(71)</t>
  </si>
  <si>
    <t>游素窈(69)</t>
  </si>
  <si>
    <t>戎智美(67)</t>
  </si>
  <si>
    <t>覃惠珠(48)</t>
  </si>
  <si>
    <t>林雅雯(43)</t>
  </si>
  <si>
    <t>劉煒琦(42)</t>
  </si>
  <si>
    <t>Mermaid</t>
  </si>
  <si>
    <t>陳春香(60)</t>
  </si>
  <si>
    <t>楊雪媚(62)</t>
  </si>
  <si>
    <t>劉惠蓮(62)</t>
  </si>
  <si>
    <t>劉吳足(61)</t>
  </si>
  <si>
    <t>張緯嘉(39)</t>
  </si>
  <si>
    <t>周佳容(57)</t>
  </si>
  <si>
    <t>黃鳳儀(58)</t>
  </si>
  <si>
    <t>司徒詠欣(28)</t>
  </si>
  <si>
    <t>林沛璇(19)</t>
  </si>
  <si>
    <t>李萬順(86)</t>
  </si>
  <si>
    <t>劉能賢(85)</t>
  </si>
  <si>
    <t>李昭慶(81)</t>
  </si>
  <si>
    <t>王峰良(75)</t>
  </si>
  <si>
    <t>陳宗榮(76)</t>
  </si>
  <si>
    <t>傅維桂(79)</t>
  </si>
  <si>
    <t>林政雄(79)</t>
  </si>
  <si>
    <t>林式欽(70)</t>
  </si>
  <si>
    <t>連憲章(74)</t>
  </si>
  <si>
    <t>葛修邦(69)</t>
  </si>
  <si>
    <t>溫世明(65)</t>
  </si>
  <si>
    <t>陳舜優(65)</t>
  </si>
  <si>
    <t>林長宏(66)</t>
  </si>
  <si>
    <t>李明旺(66)</t>
  </si>
  <si>
    <t>張炳陽(66)</t>
  </si>
  <si>
    <t>陳康華(65)</t>
  </si>
  <si>
    <t>李崇賓(65)</t>
  </si>
  <si>
    <t>許文同(68)</t>
  </si>
  <si>
    <t>蔡榮振(69)</t>
  </si>
  <si>
    <t>蘇文深(61)</t>
  </si>
  <si>
    <t>劉茂順(62)</t>
  </si>
  <si>
    <t>韋德榮(58)</t>
  </si>
  <si>
    <t>黃沛然(56)</t>
  </si>
  <si>
    <t>黃榮財(52)</t>
  </si>
  <si>
    <t>江世雄(54)</t>
  </si>
  <si>
    <t>李魁羣(53)</t>
  </si>
  <si>
    <t>蔡名傑(53)</t>
  </si>
  <si>
    <t>俞佳宏(46)</t>
  </si>
  <si>
    <t>卓明德(44)</t>
  </si>
  <si>
    <t>陳俊權(43)</t>
  </si>
  <si>
    <t>張家翰(34)</t>
  </si>
  <si>
    <t>蕭盛壬(28)</t>
  </si>
  <si>
    <t>鄭仲崴(19)</t>
  </si>
  <si>
    <t>植田 照子(83)</t>
    <phoneticPr fontId="3" type="noConversion"/>
  </si>
  <si>
    <t>中村 智恵子(71)</t>
    <phoneticPr fontId="3" type="noConversion"/>
  </si>
  <si>
    <t>孫蔡阿敏(80)</t>
  </si>
  <si>
    <t>王陳淑萱(82)</t>
  </si>
  <si>
    <t>陳玉英(73)</t>
  </si>
  <si>
    <t>蔡麗華(50)</t>
  </si>
  <si>
    <t>陳雅雯(45)</t>
  </si>
  <si>
    <t>鄭　娜(44)</t>
  </si>
  <si>
    <t>許綉敏(44)</t>
  </si>
  <si>
    <t>董宜安(19)</t>
  </si>
  <si>
    <t>江秋田(81)</t>
  </si>
  <si>
    <t>林永懋(79)</t>
  </si>
  <si>
    <t>吳通永(73)</t>
  </si>
  <si>
    <t>林春發(71)</t>
  </si>
  <si>
    <t>林慶輝(74)</t>
  </si>
  <si>
    <t>吳金泉(65)</t>
  </si>
  <si>
    <t>鄭榮坡(68)</t>
  </si>
  <si>
    <t>許義淳(67)</t>
  </si>
  <si>
    <t>吳建中(62)</t>
  </si>
  <si>
    <t>黃志興(60)</t>
  </si>
  <si>
    <t>黃國峰(55)</t>
  </si>
  <si>
    <t>林清暉(58)</t>
  </si>
  <si>
    <t>羅國豪(58)</t>
  </si>
  <si>
    <t>林瑞新(52)</t>
  </si>
  <si>
    <t>林忠雄(54)</t>
  </si>
  <si>
    <t>蔡政宏(49)</t>
  </si>
  <si>
    <t>郭國良(45)</t>
  </si>
  <si>
    <t>陳巍中(45)</t>
  </si>
  <si>
    <t>葉智維(40)</t>
  </si>
  <si>
    <t>徐逸君(41)</t>
  </si>
  <si>
    <t>廖紋德(36)</t>
  </si>
  <si>
    <t>彭少韋(32)</t>
  </si>
  <si>
    <t>謝智宇(26)</t>
  </si>
  <si>
    <t>李治律(29)</t>
  </si>
  <si>
    <t>林智貴(24)</t>
  </si>
  <si>
    <t>27-28</t>
    <phoneticPr fontId="1" type="noConversion"/>
  </si>
  <si>
    <t>場次</t>
    <phoneticPr fontId="1" type="noConversion"/>
  </si>
  <si>
    <t>麥雪文(81)</t>
  </si>
  <si>
    <t>江靜花(76)</t>
  </si>
  <si>
    <t>謝林美惠(76)</t>
  </si>
  <si>
    <t>楊裕美(76)</t>
  </si>
  <si>
    <t>鄒蓮英(70)</t>
  </si>
  <si>
    <t>江素花(61)</t>
  </si>
  <si>
    <t>白秀琴(59)</t>
  </si>
  <si>
    <t>陳美智(54)</t>
  </si>
  <si>
    <t>江宗津(87)</t>
  </si>
  <si>
    <t>謝秀成(86)</t>
  </si>
  <si>
    <t>甘以貴(86)</t>
  </si>
  <si>
    <t>王介中(83)</t>
  </si>
  <si>
    <t>莊義勇(81)</t>
  </si>
  <si>
    <t>蔡文二(76)</t>
  </si>
  <si>
    <t>郭寬煌(75)</t>
  </si>
  <si>
    <t>江年益(67)</t>
  </si>
  <si>
    <t>陳進雄(65)</t>
  </si>
  <si>
    <t>林明功(60)</t>
  </si>
  <si>
    <t>簡俊男(63)</t>
  </si>
  <si>
    <t>杜宏祥(61)</t>
  </si>
  <si>
    <t>龔應興(60)</t>
  </si>
  <si>
    <t>John Campbell(63)</t>
  </si>
  <si>
    <t>易思齊(60)</t>
  </si>
  <si>
    <t>林憲聰(63)</t>
  </si>
  <si>
    <t>譚國華(62)</t>
  </si>
  <si>
    <t>童清海(64)</t>
  </si>
  <si>
    <t>謝國成(57)</t>
  </si>
  <si>
    <t>張靈旺(55)</t>
  </si>
  <si>
    <t>個人-張靈旺</t>
  </si>
  <si>
    <t>周正隆(53)</t>
  </si>
  <si>
    <t>王文偉(54)</t>
  </si>
  <si>
    <t>周士堔(45)</t>
  </si>
  <si>
    <t>張淵勝(44)</t>
  </si>
  <si>
    <t>陳進祥(43)</t>
  </si>
  <si>
    <t>蔡誠祐(38)</t>
  </si>
  <si>
    <t>ＶＫ鐵人</t>
  </si>
  <si>
    <t>馮文濠(36)</t>
  </si>
  <si>
    <t>吳易澄(35)</t>
  </si>
  <si>
    <t>吳俊縊(36)</t>
  </si>
  <si>
    <t>陳育誠(33)</t>
  </si>
  <si>
    <t>曹峻瑋(28)</t>
  </si>
  <si>
    <t>潘日林(27)</t>
  </si>
  <si>
    <t>姚宗成(29)</t>
  </si>
  <si>
    <t>100M自由式</t>
  </si>
  <si>
    <t>200M自由式男女混合接力</t>
  </si>
  <si>
    <t>280歲</t>
  </si>
  <si>
    <t>張良妹(78)  何澄島(78)  鄭鳳蓮(74)  何明龍(50)</t>
  </si>
  <si>
    <t>240歲</t>
  </si>
  <si>
    <t>伍美琪(57)  謝伸裕(70)  廖素花(58)  胡浩洋(56)</t>
  </si>
  <si>
    <t>查迎冬(68)  林惠雲(63)  張  換(61)  李志成(48)</t>
  </si>
  <si>
    <t>卓明德(44)  周佳容(57)  潘  富(56)  周士堔(45)</t>
  </si>
  <si>
    <t>200歲</t>
  </si>
  <si>
    <t>酒井敦(43)  程偉健(54)  黃鳳儀(58)  李嘉媚(48)</t>
  </si>
  <si>
    <t>坂 敏之(56)  坂 大平(54)  星野 弘美(56)  川崎 高子(57)</t>
  </si>
  <si>
    <t>韋德榮(58)  歐陽鳳麗(59)  譚彩萍(53)  周錫恒(30)</t>
  </si>
  <si>
    <t>鍾汶澄(60)  黃沛然(56)  陳鈺玲(53)  李玉蕊(46)</t>
  </si>
  <si>
    <t>160歲</t>
  </si>
  <si>
    <t>山本祐司(50)  凡瑪莎(49)  鄭仲崴(19)  湯學莉(44)</t>
  </si>
  <si>
    <t>120歲</t>
  </si>
  <si>
    <t>林雅雯(43)  林慈恩(26)  葉益霖(44)  彭少韋(32)</t>
  </si>
  <si>
    <t>黃浩朗(29)  張家如(21)  司徒詠欣(28)  殷浩俊(33)</t>
  </si>
  <si>
    <t>100歲</t>
  </si>
  <si>
    <t>羅貴葉(62)</t>
  </si>
  <si>
    <t>蕭育如(48)</t>
  </si>
  <si>
    <t>王介蓉(49)</t>
  </si>
  <si>
    <t>伍美琪(57)</t>
  </si>
  <si>
    <t>彭艷玲(56)</t>
  </si>
  <si>
    <t>王維孺(33)</t>
  </si>
  <si>
    <t>李雅涵(27)</t>
  </si>
  <si>
    <t>白昌發(60)</t>
  </si>
  <si>
    <t>陳吉裕(63)</t>
  </si>
  <si>
    <t>劉光揆(62)</t>
  </si>
  <si>
    <t>鄭石勤(57)</t>
  </si>
  <si>
    <t>林俊宏(53)</t>
  </si>
  <si>
    <t>藍鯨游泳學校</t>
  </si>
  <si>
    <t>胡長霖(38)</t>
  </si>
  <si>
    <t>杜皆興(43)</t>
  </si>
  <si>
    <t>鄭翔文(30)</t>
  </si>
  <si>
    <t>方桂鶯(70)</t>
  </si>
  <si>
    <t>施燕玉(67)</t>
  </si>
  <si>
    <t>曹玉芬(64)</t>
  </si>
  <si>
    <t>張瓊文(57)</t>
  </si>
  <si>
    <t>劉純良(38)</t>
  </si>
  <si>
    <t>連德一(30)</t>
  </si>
  <si>
    <t>林恒雄(82)</t>
  </si>
  <si>
    <t>林茂男(78)</t>
  </si>
  <si>
    <t>謝木林(72)</t>
  </si>
  <si>
    <t>吳明桂(69)</t>
  </si>
  <si>
    <t>陳聰斌(69)</t>
  </si>
  <si>
    <t>陳太平(68)</t>
  </si>
  <si>
    <t>陳秋金(64)</t>
  </si>
  <si>
    <t>賴瑞閣(60)</t>
  </si>
  <si>
    <t>蔡駿興(57)</t>
  </si>
  <si>
    <t>謝忠德(53)</t>
  </si>
  <si>
    <t>臺北榮民總醫院員山分院</t>
  </si>
  <si>
    <t>陳文慶(52)</t>
  </si>
  <si>
    <t>陳冠瑋(42)</t>
  </si>
  <si>
    <t>包錦恩(25)</t>
  </si>
  <si>
    <t>曹珠雪(67)</t>
  </si>
  <si>
    <t>黃錦珠(62)</t>
  </si>
  <si>
    <t>陳寶雲(63)</t>
  </si>
  <si>
    <t>蘇美月(61)</t>
  </si>
  <si>
    <t>龔珮瑜(33)</t>
  </si>
  <si>
    <t>汪橧靜(21)</t>
  </si>
  <si>
    <t>吳明夫(80)</t>
  </si>
  <si>
    <t>張榮東(76)</t>
  </si>
  <si>
    <t>陳光明(76)</t>
  </si>
  <si>
    <t>彭隆輝(74)</t>
  </si>
  <si>
    <t>葉春生(73)</t>
  </si>
  <si>
    <t>蘇顯榮(66)</t>
  </si>
  <si>
    <t>周志良(64)</t>
  </si>
  <si>
    <t>張哲銘(55)</t>
  </si>
  <si>
    <t>羅明輝(52)</t>
  </si>
  <si>
    <t>胡順泰(46)</t>
  </si>
  <si>
    <t>白安凱(47)</t>
  </si>
  <si>
    <t>何崢函(48)</t>
  </si>
  <si>
    <t>林佳信(32)</t>
  </si>
  <si>
    <t>鄭以成(31)</t>
  </si>
  <si>
    <t>何宗翰(27)</t>
  </si>
  <si>
    <t>張啟澤(29)</t>
  </si>
  <si>
    <t>林益全(19)</t>
  </si>
  <si>
    <t>林美雲(68)</t>
  </si>
  <si>
    <t>柯秀靜(38)</t>
  </si>
  <si>
    <t>蔡文二(77)</t>
  </si>
  <si>
    <t>李金城(70)</t>
  </si>
  <si>
    <t>王漢章(49)</t>
  </si>
  <si>
    <t>鄭瑞峰(46)</t>
  </si>
  <si>
    <t>張萬益(69)</t>
  </si>
  <si>
    <t>謝清源(43)</t>
  </si>
  <si>
    <t>隋宗霖(26)</t>
  </si>
  <si>
    <t>蔡逢王(61)</t>
  </si>
  <si>
    <t>張鈞晃(39)</t>
  </si>
  <si>
    <t>蔡文二(78)</t>
  </si>
  <si>
    <t>女280</t>
  </si>
  <si>
    <t>湯學莉(44)  林雅雯(43)  凡瑪莎(49)  王維孺(33)</t>
  </si>
  <si>
    <t xml:space="preserve">女160 </t>
  </si>
  <si>
    <t>鄭　娜(44)  曾燕萍(50)  鄭秀麗(52)  林湘羚(46)</t>
  </si>
  <si>
    <t>魏　兒(36)  連德一(30)  劉純良(38)  董宜安(19)</t>
  </si>
  <si>
    <t xml:space="preserve">女120 </t>
  </si>
  <si>
    <t>女120</t>
  </si>
  <si>
    <t>張瓅仁(57)  黃美鈴(61)  王陳月裡(66)  黃素滿(58)</t>
  </si>
  <si>
    <t>女240</t>
  </si>
  <si>
    <t>張良妹(78)  廖素花(58)  鄭鳳蓮(74)  伍美琪(57)</t>
  </si>
  <si>
    <t xml:space="preserve">女240 </t>
  </si>
  <si>
    <t>林惠雲(63)  林金綢(76)  許美秋(59)  張良妃(59)</t>
  </si>
  <si>
    <t>李麗香(60)  錢媖娣(68)  張凱樂(66)  溫秋英(68)</t>
  </si>
  <si>
    <t>陳鈺玲(53)  朱麗蓉(57)  李玉蕊(46)  王介蓉(49)</t>
  </si>
  <si>
    <t xml:space="preserve">女200 </t>
  </si>
  <si>
    <t>女200</t>
  </si>
  <si>
    <t>吉野 治子(64)  松田 聡美(58)  井本 豊子(60)  星野 弘美(56)</t>
  </si>
  <si>
    <t>譚彩萍(53)  鄧潔芳(54)  劉惠蓮(62)  歐陽鳳麗(59)</t>
  </si>
  <si>
    <t>周佳容(57)  張  換(61)  潘  富(56)  劉菊美(52)</t>
  </si>
  <si>
    <t>廖進中(53)  王盛一(75)  吳明夫(80)  蔡文二(79)</t>
  </si>
  <si>
    <t>男280</t>
  </si>
  <si>
    <t>鄭榮坡(68)  吳明桂(69)  張燕明(72)  郭寬煌(75)</t>
  </si>
  <si>
    <t>謝秀成(86)  林茂男(78)  王秀夫(74)  許獻堂(82)</t>
  </si>
  <si>
    <t>男240</t>
  </si>
  <si>
    <t>李一峰(65)  陳井生(67)  詹忠晃(61)  李志成(48)</t>
  </si>
  <si>
    <t>男200</t>
  </si>
  <si>
    <t>陳獻銘(48)  游銘煒(55)  林瑞新(52)  蔡名傑(53)</t>
  </si>
  <si>
    <t>陳志華(46)  程偉健(54)  劉文堅(64)  蘇馬來(42)</t>
  </si>
  <si>
    <t>黃武雄(55)  黃國峰(55)  黃順鉅(54)  李魁羣(53)</t>
  </si>
  <si>
    <t>鍾汶澄(60)  黃沛然(56)  謝禎民(80)  謝孟修(36)</t>
  </si>
  <si>
    <t>蔡欣軒(36)  林文國(50)  易思齊(60)  賴聰耀(64)</t>
  </si>
  <si>
    <t>葉文榮(40)  林明功(60)  林府明(57)  韋一中(47)</t>
  </si>
  <si>
    <t>韋德榮(58)  藍  海(59)  呂文邦(53)  陳康華(65)</t>
  </si>
  <si>
    <t>黃榮財(52)  查迎冬(68)  卓明德(44)  周士堔(45)</t>
  </si>
  <si>
    <t>男160</t>
  </si>
  <si>
    <t>山本祐司(50)  吳政言(36)  尤信尊(30)  呂仁理(56)</t>
  </si>
  <si>
    <t xml:space="preserve">男100 </t>
  </si>
  <si>
    <t>男120</t>
  </si>
  <si>
    <t>200M自由式接力</t>
  </si>
  <si>
    <t>李展向(63)</t>
    <phoneticPr fontId="1" type="noConversion"/>
  </si>
  <si>
    <t>大會名次</t>
    <phoneticPr fontId="3" type="noConversion"/>
  </si>
  <si>
    <t>國內名次</t>
    <phoneticPr fontId="3" type="noConversion"/>
  </si>
  <si>
    <t>陳許月貞(70)</t>
  </si>
  <si>
    <t>川崎 高子(57)Kawasaki takako</t>
  </si>
  <si>
    <t>丸山 房枝(80)</t>
  </si>
  <si>
    <t>井本 豊子(60)</t>
    <phoneticPr fontId="3" type="noConversion"/>
  </si>
  <si>
    <t>棄權</t>
    <phoneticPr fontId="1" type="noConversion"/>
  </si>
  <si>
    <t>3:28.09</t>
  </si>
  <si>
    <t/>
  </si>
  <si>
    <t>川崎 高子(57)</t>
  </si>
  <si>
    <t>3:42.87</t>
  </si>
  <si>
    <t>3:43.13</t>
  </si>
  <si>
    <t>3:59.23</t>
  </si>
  <si>
    <t>4:23.92</t>
  </si>
  <si>
    <t>4:55.77</t>
  </si>
  <si>
    <t>5:19.53</t>
  </si>
  <si>
    <t>3:53.96</t>
  </si>
  <si>
    <t>棄權</t>
    <phoneticPr fontId="1" type="noConversion"/>
  </si>
  <si>
    <t>岡本 正彦(81)</t>
    <phoneticPr fontId="3" type="noConversion"/>
  </si>
  <si>
    <t>7-8</t>
    <phoneticPr fontId="1" type="noConversion"/>
  </si>
  <si>
    <t>John Campbell(63)</t>
    <phoneticPr fontId="3" type="noConversion"/>
  </si>
  <si>
    <t>9-10</t>
    <phoneticPr fontId="1" type="noConversion"/>
  </si>
  <si>
    <t>坂 敏之(56)</t>
    <phoneticPr fontId="3" type="noConversion"/>
  </si>
  <si>
    <t>金井達夫(59)</t>
    <phoneticPr fontId="3" type="noConversion"/>
  </si>
  <si>
    <t>未完賽</t>
    <phoneticPr fontId="1" type="noConversion"/>
  </si>
  <si>
    <t>角井 俊生(21)</t>
    <phoneticPr fontId="3" type="noConversion"/>
  </si>
  <si>
    <t>中村 智恵子(71)</t>
    <phoneticPr fontId="3" type="noConversion"/>
  </si>
  <si>
    <t>18-19</t>
    <phoneticPr fontId="1" type="noConversion"/>
  </si>
  <si>
    <t>普將中興水世界</t>
    <phoneticPr fontId="1" type="noConversion"/>
  </si>
  <si>
    <t>棄權</t>
    <phoneticPr fontId="1" type="noConversion"/>
  </si>
  <si>
    <t>飯田俊太郎(87)</t>
    <phoneticPr fontId="3" type="noConversion"/>
  </si>
  <si>
    <t>松野 健作(79)</t>
    <phoneticPr fontId="3" type="noConversion"/>
  </si>
  <si>
    <t>25-26</t>
    <phoneticPr fontId="1" type="noConversion"/>
  </si>
  <si>
    <t>棄權</t>
    <phoneticPr fontId="1" type="noConversion"/>
  </si>
  <si>
    <t>棄權</t>
    <phoneticPr fontId="1" type="noConversion"/>
  </si>
  <si>
    <t>29-30</t>
    <phoneticPr fontId="1" type="noConversion"/>
  </si>
  <si>
    <t>高木 修(60)</t>
    <phoneticPr fontId="3" type="noConversion"/>
  </si>
  <si>
    <t>棄權</t>
    <phoneticPr fontId="1" type="noConversion"/>
  </si>
  <si>
    <t>31-32</t>
    <phoneticPr fontId="1" type="noConversion"/>
  </si>
  <si>
    <t>33-34</t>
    <phoneticPr fontId="1" type="noConversion"/>
  </si>
  <si>
    <t>35-36</t>
    <phoneticPr fontId="1" type="noConversion"/>
  </si>
  <si>
    <t>棄權</t>
    <phoneticPr fontId="1" type="noConversion"/>
  </si>
  <si>
    <t>丸山 房枝(80)</t>
    <phoneticPr fontId="3" type="noConversion"/>
  </si>
  <si>
    <t>李紘育(60)</t>
    <phoneticPr fontId="1" type="noConversion"/>
  </si>
  <si>
    <t>42-43</t>
    <phoneticPr fontId="1" type="noConversion"/>
  </si>
  <si>
    <t>普將中興水世界</t>
    <phoneticPr fontId="1" type="noConversion"/>
  </si>
  <si>
    <t>普將中興水世界</t>
    <phoneticPr fontId="1" type="noConversion"/>
  </si>
  <si>
    <t>47-48</t>
    <phoneticPr fontId="1" type="noConversion"/>
  </si>
  <si>
    <t>犯規</t>
    <phoneticPr fontId="1" type="noConversion"/>
  </si>
  <si>
    <t>49-50</t>
    <phoneticPr fontId="1" type="noConversion"/>
  </si>
  <si>
    <t>中村 英男(62)</t>
    <phoneticPr fontId="3" type="noConversion"/>
  </si>
  <si>
    <t>棄權</t>
    <phoneticPr fontId="1" type="noConversion"/>
  </si>
  <si>
    <t>51-52</t>
    <phoneticPr fontId="1" type="noConversion"/>
  </si>
  <si>
    <t>53-54</t>
    <phoneticPr fontId="1" type="noConversion"/>
  </si>
  <si>
    <t>坂 大平(54)</t>
    <phoneticPr fontId="3" type="noConversion"/>
  </si>
  <si>
    <t>55-56</t>
    <phoneticPr fontId="1" type="noConversion"/>
  </si>
  <si>
    <t>上山 智司(47)</t>
    <phoneticPr fontId="3" type="noConversion"/>
  </si>
  <si>
    <t>名次</t>
    <phoneticPr fontId="3" type="noConversion"/>
  </si>
  <si>
    <t>姓名</t>
    <phoneticPr fontId="3" type="noConversion"/>
  </si>
  <si>
    <t>單位</t>
    <phoneticPr fontId="3" type="noConversion"/>
  </si>
  <si>
    <t>歲組</t>
    <phoneticPr fontId="3" type="noConversion"/>
  </si>
  <si>
    <t>項目</t>
    <phoneticPr fontId="1" type="noConversion"/>
  </si>
  <si>
    <t>成績</t>
    <phoneticPr fontId="3" type="noConversion"/>
  </si>
  <si>
    <t>成績2</t>
    <phoneticPr fontId="1" type="noConversion"/>
  </si>
  <si>
    <t xml:space="preserve">備註 </t>
    <phoneticPr fontId="3" type="noConversion"/>
  </si>
  <si>
    <t>會長友誼賽</t>
    <phoneticPr fontId="1" type="noConversion"/>
  </si>
  <si>
    <t>會長友誼賽</t>
    <phoneticPr fontId="1" type="noConversion"/>
  </si>
  <si>
    <t>會長友誼賽</t>
    <phoneticPr fontId="1" type="noConversion"/>
  </si>
  <si>
    <t>會長友誼賽</t>
    <phoneticPr fontId="1" type="noConversion"/>
  </si>
  <si>
    <t>棄權</t>
    <phoneticPr fontId="1" type="noConversion"/>
  </si>
  <si>
    <t>會長友誼賽</t>
    <phoneticPr fontId="1" type="noConversion"/>
  </si>
  <si>
    <t>會長友誼賽</t>
    <phoneticPr fontId="1" type="noConversion"/>
  </si>
  <si>
    <t>林添進</t>
    <phoneticPr fontId="1" type="noConversion"/>
  </si>
  <si>
    <t>前總會長</t>
    <phoneticPr fontId="1" type="noConversion"/>
  </si>
  <si>
    <t>陳平德</t>
    <phoneticPr fontId="1" type="noConversion"/>
  </si>
  <si>
    <t>飯田 俊太郎(87)</t>
    <phoneticPr fontId="3" type="noConversion"/>
  </si>
  <si>
    <t>棄權</t>
    <phoneticPr fontId="1" type="noConversion"/>
  </si>
  <si>
    <t>會長友誼賽</t>
    <phoneticPr fontId="1" type="noConversion"/>
  </si>
  <si>
    <t>3:13.29</t>
  </si>
  <si>
    <t>破我國紀錄</t>
  </si>
  <si>
    <t>破成人賽紀錄</t>
  </si>
  <si>
    <t>2:42.76</t>
  </si>
  <si>
    <t>2:17.31</t>
  </si>
  <si>
    <t>2:05.29</t>
  </si>
  <si>
    <t>2:12.42</t>
  </si>
  <si>
    <t>0:41.74</t>
  </si>
  <si>
    <t>1:26.26</t>
  </si>
  <si>
    <t>0:34.35</t>
  </si>
  <si>
    <t>1:07.71</t>
  </si>
  <si>
    <t>0:26.98</t>
  </si>
  <si>
    <t>棄權</t>
    <phoneticPr fontId="1" type="noConversion"/>
  </si>
  <si>
    <t>吉野 治子(64)</t>
    <phoneticPr fontId="3" type="noConversion"/>
  </si>
  <si>
    <t>星野 弘美(56)</t>
    <phoneticPr fontId="3" type="noConversion"/>
  </si>
  <si>
    <t>松田 聡美(58)</t>
    <phoneticPr fontId="3" type="noConversion"/>
  </si>
  <si>
    <t>新堀 久美子(55)</t>
    <phoneticPr fontId="3" type="noConversion"/>
  </si>
  <si>
    <t>松野 健作(79)</t>
    <phoneticPr fontId="3" type="noConversion"/>
  </si>
  <si>
    <t>68-69</t>
    <phoneticPr fontId="1" type="noConversion"/>
  </si>
  <si>
    <t>上山 智司(47)</t>
    <phoneticPr fontId="3" type="noConversion"/>
  </si>
  <si>
    <t>星野 弘美(56)</t>
  </si>
  <si>
    <t>1:26.22</t>
  </si>
  <si>
    <t>1:42.65</t>
  </si>
  <si>
    <t>上山 智司(47)</t>
  </si>
  <si>
    <t>1:10.91</t>
  </si>
  <si>
    <t>植田 照子(83)</t>
    <phoneticPr fontId="3" type="noConversion"/>
  </si>
  <si>
    <t>長谷川 幸子(79)</t>
    <phoneticPr fontId="3" type="noConversion"/>
  </si>
  <si>
    <t>200M蛙式</t>
    <phoneticPr fontId="1" type="noConversion"/>
  </si>
  <si>
    <t>岡本 正彦(81)</t>
    <phoneticPr fontId="3" type="noConversion"/>
  </si>
  <si>
    <t>犯規</t>
    <phoneticPr fontId="1" type="noConversion"/>
  </si>
  <si>
    <t>未完賽</t>
    <phoneticPr fontId="1" type="noConversion"/>
  </si>
  <si>
    <t>83-84</t>
    <phoneticPr fontId="1" type="noConversion"/>
  </si>
  <si>
    <t>85-86</t>
    <phoneticPr fontId="1" type="noConversion"/>
  </si>
  <si>
    <t>坂 大平(54)</t>
    <phoneticPr fontId="3" type="noConversion"/>
  </si>
  <si>
    <t>棄權</t>
    <phoneticPr fontId="1" type="noConversion"/>
  </si>
  <si>
    <t>角井 俊生(21)</t>
    <phoneticPr fontId="3" type="noConversion"/>
  </si>
  <si>
    <t>長谷川 幸子(79)</t>
  </si>
  <si>
    <t>4:30.39</t>
  </si>
  <si>
    <t>3:21.30</t>
  </si>
  <si>
    <t>100M自由式</t>
    <phoneticPr fontId="1" type="noConversion"/>
  </si>
  <si>
    <t>二宮 章子(77)</t>
    <phoneticPr fontId="3" type="noConversion"/>
  </si>
  <si>
    <t>犯規</t>
    <phoneticPr fontId="1" type="noConversion"/>
  </si>
  <si>
    <t>森 善一郎(72)</t>
    <phoneticPr fontId="3" type="noConversion"/>
  </si>
  <si>
    <t>100M自由式</t>
    <phoneticPr fontId="1" type="noConversion"/>
  </si>
  <si>
    <t>飯野 勇(66)</t>
    <phoneticPr fontId="3" type="noConversion"/>
  </si>
  <si>
    <t>100-101</t>
    <phoneticPr fontId="1" type="noConversion"/>
  </si>
  <si>
    <t>John Campbell(63)</t>
    <phoneticPr fontId="3" type="noConversion"/>
  </si>
  <si>
    <t>102-103</t>
    <phoneticPr fontId="1" type="noConversion"/>
  </si>
  <si>
    <t>陳  光(57)</t>
    <phoneticPr fontId="3" type="noConversion"/>
  </si>
  <si>
    <t>李成添(57)</t>
    <phoneticPr fontId="3" type="noConversion"/>
  </si>
  <si>
    <t>金井達夫(59)</t>
    <phoneticPr fontId="3" type="noConversion"/>
  </si>
  <si>
    <t>程偉健(54)</t>
    <phoneticPr fontId="3" type="noConversion"/>
  </si>
  <si>
    <t>棄權</t>
    <phoneticPr fontId="1" type="noConversion"/>
  </si>
  <si>
    <t>陳俊權(43)</t>
    <phoneticPr fontId="3" type="noConversion"/>
  </si>
  <si>
    <t>1:10.33</t>
  </si>
  <si>
    <t>1:02.37</t>
  </si>
  <si>
    <t xml:space="preserve">洪仁全(71)  黃億婕(64)  張阿快(70)  陳村田(75)  </t>
    <phoneticPr fontId="1" type="noConversion"/>
  </si>
  <si>
    <t>200M自由式男女混合接力</t>
    <phoneticPr fontId="1" type="noConversion"/>
  </si>
  <si>
    <t>200M自由式男女混合接力</t>
    <phoneticPr fontId="1" type="noConversion"/>
  </si>
  <si>
    <t xml:space="preserve">謝林美惠(76)  劉初子(81)  陳進雄(65)  江年益(67)  </t>
    <phoneticPr fontId="1" type="noConversion"/>
  </si>
  <si>
    <t xml:space="preserve">蔡江秀柏(66)  陳博文(79)  劉桂秋(74)  游武雄(74)  </t>
    <phoneticPr fontId="1" type="noConversion"/>
  </si>
  <si>
    <t>110-111</t>
    <phoneticPr fontId="1" type="noConversion"/>
  </si>
  <si>
    <t xml:space="preserve">譚國華(62)  張峻銘(60)  陳月嬌(59)  陳招美(60)  </t>
    <phoneticPr fontId="1" type="noConversion"/>
  </si>
  <si>
    <t>賴聰耀(64)  李梅貞(57)  易思齊(60)  李美瑛(59)</t>
    <phoneticPr fontId="1" type="noConversion"/>
  </si>
  <si>
    <t xml:space="preserve">林志綱(56)  張馨美(64)  徐文毅(71)  陳鳳英(59)  </t>
    <phoneticPr fontId="1" type="noConversion"/>
  </si>
  <si>
    <t xml:space="preserve">白秀琴(59)  劉麗霞(62)  張林行(60)  龔應興(60)  </t>
    <phoneticPr fontId="1" type="noConversion"/>
  </si>
  <si>
    <t>許金德(66)  李麗香(60)  錢媖娣(68)  徐國証(48)</t>
    <phoneticPr fontId="1" type="noConversion"/>
  </si>
  <si>
    <t xml:space="preserve">陳  光(57)  周錦添(58)  梁黃燕霞(66)  麥雪文(81)  </t>
    <phoneticPr fontId="1" type="noConversion"/>
  </si>
  <si>
    <t xml:space="preserve">黃瑞芬(57)  林憲聰(63)  曹玉芬(64)  黃榮燦(57)  </t>
    <phoneticPr fontId="1" type="noConversion"/>
  </si>
  <si>
    <t>陳許月貞(70)  黃福星(59)  莊美秀(58)  徐朝斌(56)</t>
    <phoneticPr fontId="3" type="noConversion"/>
  </si>
  <si>
    <t>112-113</t>
    <phoneticPr fontId="1" type="noConversion"/>
  </si>
  <si>
    <t xml:space="preserve">周向明(51)  黃國峰(55)  蔡玉英(54)  陳　敏(56)  </t>
    <phoneticPr fontId="1" type="noConversion"/>
  </si>
  <si>
    <t>林進興(58)  曾燕萍(50)  王伶瑜(44)  正山堯(59)</t>
    <phoneticPr fontId="1" type="noConversion"/>
  </si>
  <si>
    <t>游銘煒(55)  張瓅仁(57)  黃素滿(58)  蔡名傑(53)</t>
    <phoneticPr fontId="1" type="noConversion"/>
  </si>
  <si>
    <t xml:space="preserve">王志平(37)  溫秋英(68)  張凱樂(66)  溫紹宏(30)  </t>
    <phoneticPr fontId="1" type="noConversion"/>
  </si>
  <si>
    <t>棄權</t>
    <phoneticPr fontId="1" type="noConversion"/>
  </si>
  <si>
    <t xml:space="preserve">徐逸君(41)  黃庭敏(41)  張緯嘉(39)  歐陽士煌(45)  </t>
    <phoneticPr fontId="1" type="noConversion"/>
  </si>
  <si>
    <t>陳冠瑋(42)  劉純良(38)  林湘羚(46)  黃武雄(55)</t>
    <phoneticPr fontId="1" type="noConversion"/>
  </si>
  <si>
    <t>鄭國輝(32)  陳怡伶(53)  謝靜修(53)  謝國成(57)</t>
    <phoneticPr fontId="1" type="noConversion"/>
  </si>
  <si>
    <t>郭偉德(47)  王漢章(49)  柯秀靜(38)  李雅涵(27)</t>
    <phoneticPr fontId="1" type="noConversion"/>
  </si>
  <si>
    <t xml:space="preserve">林育萱(25)  張郁敏(40)  羅貴葉(62)  張栢瑜(33)  </t>
    <phoneticPr fontId="1" type="noConversion"/>
  </si>
  <si>
    <t xml:space="preserve">李魁群(53)  吳柏毅(36)  魏　兒(36)  連德一(30)  </t>
    <phoneticPr fontId="1" type="noConversion"/>
  </si>
  <si>
    <t xml:space="preserve">張家翰(34)  林亞蒂(32)  林奕忻(27)  林展生(39)  </t>
    <phoneticPr fontId="1" type="noConversion"/>
  </si>
  <si>
    <t>洪彥芸(21)  吳政言(36)  李怡璇(21)  郭啟源(24)</t>
    <phoneticPr fontId="1" type="noConversion"/>
  </si>
  <si>
    <t xml:space="preserve">包錦恩(25)  陳廷軒(21)  董宜安(19)  鄭　娜(44)  </t>
    <phoneticPr fontId="1" type="noConversion"/>
  </si>
  <si>
    <t>川崎 高子(57)</t>
    <phoneticPr fontId="3" type="noConversion"/>
  </si>
  <si>
    <t>未完賽</t>
    <phoneticPr fontId="1" type="noConversion"/>
  </si>
  <si>
    <t>118-119</t>
    <phoneticPr fontId="1" type="noConversion"/>
  </si>
  <si>
    <t>棄權</t>
    <phoneticPr fontId="1" type="noConversion"/>
  </si>
  <si>
    <t>6:28.26</t>
  </si>
  <si>
    <t>5:51.43</t>
  </si>
  <si>
    <t>4:29.86</t>
  </si>
  <si>
    <t>長谷川 幸子(79)</t>
    <phoneticPr fontId="3" type="noConversion"/>
  </si>
  <si>
    <t>中村 智恵子(71)</t>
    <phoneticPr fontId="3" type="noConversion"/>
  </si>
  <si>
    <t>吳林貴鶯(70)</t>
    <phoneticPr fontId="1" type="noConversion"/>
  </si>
  <si>
    <t>127-128</t>
    <phoneticPr fontId="1" type="noConversion"/>
  </si>
  <si>
    <t>吉野 治子(64)</t>
    <phoneticPr fontId="3" type="noConversion"/>
  </si>
  <si>
    <t>李紘育(60)</t>
    <phoneticPr fontId="1" type="noConversion"/>
  </si>
  <si>
    <t>犯規</t>
    <phoneticPr fontId="1" type="noConversion"/>
  </si>
  <si>
    <t>犯規</t>
    <phoneticPr fontId="1" type="noConversion"/>
  </si>
  <si>
    <t>棄權</t>
    <phoneticPr fontId="1" type="noConversion"/>
  </si>
  <si>
    <t>129-130</t>
    <phoneticPr fontId="1" type="noConversion"/>
  </si>
  <si>
    <t>星野 弘美(56)</t>
    <phoneticPr fontId="3" type="noConversion"/>
  </si>
  <si>
    <t>松田 聡美(58)</t>
    <phoneticPr fontId="3" type="noConversion"/>
  </si>
  <si>
    <t>新堀 久美子(55)</t>
    <phoneticPr fontId="3" type="noConversion"/>
  </si>
  <si>
    <t>普將中興水世界</t>
    <phoneticPr fontId="1" type="noConversion"/>
  </si>
  <si>
    <t>棄權</t>
    <phoneticPr fontId="1" type="noConversion"/>
  </si>
  <si>
    <t>136-137</t>
    <phoneticPr fontId="1" type="noConversion"/>
  </si>
  <si>
    <t>138-139</t>
    <phoneticPr fontId="1" type="noConversion"/>
  </si>
  <si>
    <t>犯規</t>
    <phoneticPr fontId="1" type="noConversion"/>
  </si>
  <si>
    <t>棄權</t>
    <phoneticPr fontId="1" type="noConversion"/>
  </si>
  <si>
    <t>棄權</t>
    <phoneticPr fontId="1" type="noConversion"/>
  </si>
  <si>
    <t>坂 敏之(56)</t>
    <phoneticPr fontId="3" type="noConversion"/>
  </si>
  <si>
    <t>棄權</t>
    <phoneticPr fontId="1" type="noConversion"/>
  </si>
  <si>
    <t>0:39.02</t>
  </si>
  <si>
    <t>0:45.27</t>
  </si>
  <si>
    <t>0:47.65</t>
  </si>
  <si>
    <t>二宮 章子(77)</t>
    <phoneticPr fontId="3" type="noConversion"/>
  </si>
  <si>
    <t>吳林貴鶯(70)</t>
    <phoneticPr fontId="1" type="noConversion"/>
  </si>
  <si>
    <t>井本 豊子(60)</t>
    <phoneticPr fontId="3" type="noConversion"/>
  </si>
  <si>
    <t>149-150</t>
    <phoneticPr fontId="1" type="noConversion"/>
  </si>
  <si>
    <t>新堀 久美子(55)</t>
    <phoneticPr fontId="3" type="noConversion"/>
  </si>
  <si>
    <t>普將中興水世界</t>
    <phoneticPr fontId="1" type="noConversion"/>
  </si>
  <si>
    <t>棄權</t>
    <phoneticPr fontId="1" type="noConversion"/>
  </si>
  <si>
    <t>155-156</t>
    <phoneticPr fontId="1" type="noConversion"/>
  </si>
  <si>
    <t>157-158</t>
    <phoneticPr fontId="1" type="noConversion"/>
  </si>
  <si>
    <t>160-161</t>
    <phoneticPr fontId="1" type="noConversion"/>
  </si>
  <si>
    <t>棄權</t>
    <phoneticPr fontId="1" type="noConversion"/>
  </si>
  <si>
    <t>162-163</t>
    <phoneticPr fontId="1" type="noConversion"/>
  </si>
  <si>
    <t>棄權</t>
    <phoneticPr fontId="1" type="noConversion"/>
  </si>
  <si>
    <t>164-165</t>
    <phoneticPr fontId="1" type="noConversion"/>
  </si>
  <si>
    <t>金井達夫(59)</t>
    <phoneticPr fontId="3" type="noConversion"/>
  </si>
  <si>
    <t>166-167</t>
    <phoneticPr fontId="1" type="noConversion"/>
  </si>
  <si>
    <t>棄權</t>
    <phoneticPr fontId="1" type="noConversion"/>
  </si>
  <si>
    <t>棄權</t>
    <phoneticPr fontId="1" type="noConversion"/>
  </si>
  <si>
    <t>棄權</t>
    <phoneticPr fontId="1" type="noConversion"/>
  </si>
  <si>
    <t>1:08.80</t>
  </si>
  <si>
    <t>0:35.98</t>
  </si>
  <si>
    <t>0:24.87</t>
  </si>
  <si>
    <t>0:25.13</t>
  </si>
  <si>
    <t>棄權</t>
    <phoneticPr fontId="3" type="noConversion"/>
  </si>
  <si>
    <t>丸山 房枝(80)</t>
    <phoneticPr fontId="3" type="noConversion"/>
  </si>
  <si>
    <t>棄權</t>
    <phoneticPr fontId="1" type="noConversion"/>
  </si>
  <si>
    <t>棄權</t>
    <phoneticPr fontId="1" type="noConversion"/>
  </si>
  <si>
    <t>犯規</t>
    <phoneticPr fontId="1" type="noConversion"/>
  </si>
  <si>
    <t>3:45.01</t>
  </si>
  <si>
    <t>1:22.23</t>
  </si>
  <si>
    <t>1:13.41</t>
  </si>
  <si>
    <t>植田 照子(83)</t>
    <phoneticPr fontId="3" type="noConversion"/>
  </si>
  <si>
    <t>棄權</t>
    <phoneticPr fontId="3" type="noConversion"/>
  </si>
  <si>
    <t>中村 智恵子(71)</t>
    <phoneticPr fontId="3" type="noConversion"/>
  </si>
  <si>
    <t>棄權</t>
    <phoneticPr fontId="3" type="noConversion"/>
  </si>
  <si>
    <t>普將中興水世界</t>
    <phoneticPr fontId="3" type="noConversion"/>
  </si>
  <si>
    <t>棄權</t>
    <phoneticPr fontId="3" type="noConversion"/>
  </si>
  <si>
    <t>192-193</t>
    <phoneticPr fontId="3" type="noConversion"/>
  </si>
  <si>
    <t>坂 敏之(56)</t>
    <phoneticPr fontId="3" type="noConversion"/>
  </si>
  <si>
    <t>195-196</t>
    <phoneticPr fontId="3" type="noConversion"/>
  </si>
  <si>
    <t>棄權</t>
    <phoneticPr fontId="3" type="noConversion"/>
  </si>
  <si>
    <t>棄權</t>
    <phoneticPr fontId="3" type="noConversion"/>
  </si>
  <si>
    <t>1:30.57</t>
  </si>
  <si>
    <t>1:39.38</t>
  </si>
  <si>
    <t>丸山 房枝(80)</t>
    <phoneticPr fontId="3" type="noConversion"/>
  </si>
  <si>
    <t>*</t>
    <phoneticPr fontId="1" type="noConversion"/>
  </si>
  <si>
    <t>長谷川 幸子(79)</t>
    <phoneticPr fontId="3" type="noConversion"/>
  </si>
  <si>
    <t>川崎 高子(57)</t>
    <phoneticPr fontId="3" type="noConversion"/>
  </si>
  <si>
    <t>*</t>
    <phoneticPr fontId="3" type="noConversion"/>
  </si>
  <si>
    <t>創我國紀錄</t>
    <phoneticPr fontId="1" type="noConversion"/>
  </si>
  <si>
    <t>創成人賽紀錄</t>
    <phoneticPr fontId="1" type="noConversion"/>
  </si>
  <si>
    <t>棄權</t>
    <phoneticPr fontId="1" type="noConversion"/>
  </si>
  <si>
    <t>坂 大平(54)</t>
    <phoneticPr fontId="3" type="noConversion"/>
  </si>
  <si>
    <t>2:33.85</t>
    <phoneticPr fontId="3" type="noConversion"/>
  </si>
  <si>
    <t>206-207</t>
    <phoneticPr fontId="1" type="noConversion"/>
  </si>
  <si>
    <t>2:48.16</t>
    <phoneticPr fontId="3" type="noConversion"/>
  </si>
  <si>
    <t>6:20.24</t>
  </si>
  <si>
    <t>*</t>
  </si>
  <si>
    <t>4:28.70</t>
  </si>
  <si>
    <t>5:44.68</t>
  </si>
  <si>
    <t>創我國紀錄</t>
  </si>
  <si>
    <t>創成人賽紀錄</t>
  </si>
  <si>
    <t>坂 大平(54)</t>
  </si>
  <si>
    <t>2:30.83</t>
  </si>
  <si>
    <t>2:33.85</t>
  </si>
  <si>
    <t>丸山 房枝(80)  植田 照子(83)  長谷川幸子(79)  二宮 章子(77)</t>
    <phoneticPr fontId="1" type="noConversion"/>
  </si>
  <si>
    <t>200M自由式接力</t>
    <phoneticPr fontId="1" type="noConversion"/>
  </si>
  <si>
    <t xml:space="preserve">章素英(66)  謝林美惠(76)  劉初子(81)  劉麗霞(62)  </t>
    <phoneticPr fontId="1" type="noConversion"/>
  </si>
  <si>
    <t>200M自由式接力</t>
    <phoneticPr fontId="1" type="noConversion"/>
  </si>
  <si>
    <t>棄權</t>
    <phoneticPr fontId="1" type="noConversion"/>
  </si>
  <si>
    <t>首棒魏兒50m自由式中途計時成績30.89破我國成人紀錄31.11</t>
    <phoneticPr fontId="1" type="noConversion"/>
  </si>
  <si>
    <t xml:space="preserve">陳佳鈴(45)  汪橧靜(21)  林筠倩(34)  汪梵鍹(26)  </t>
    <phoneticPr fontId="1" type="noConversion"/>
  </si>
  <si>
    <t>普將中興水世界</t>
    <phoneticPr fontId="1" type="noConversion"/>
  </si>
  <si>
    <t xml:space="preserve">李美瑛(59)  李梅貞(57)  劉桂秋(74)  蔡江秀柏(66)  </t>
    <phoneticPr fontId="1" type="noConversion"/>
  </si>
  <si>
    <t xml:space="preserve">俞鳳娣(60)  梁黃燕霞(66)  王順英(59)  麥雪文(81)  </t>
    <phoneticPr fontId="1" type="noConversion"/>
  </si>
  <si>
    <t>鄭  娜(44)  曾燕萍(50)  江素花(61)  林湘羚(46)</t>
    <phoneticPr fontId="1" type="noConversion"/>
  </si>
  <si>
    <t>黃億婕(64)  羅貴葉(62)  張郁敏(40)  張阿快(70)</t>
    <phoneticPr fontId="1" type="noConversion"/>
  </si>
  <si>
    <t>黃鳳儀(58)  羅若玲(54)  周潔冰(67)  李嘉媚(48)</t>
    <phoneticPr fontId="1" type="noConversion"/>
  </si>
  <si>
    <t>陳月嬌(59)  陳和子(76)  陳招美(60)  陳  敏(56)</t>
    <phoneticPr fontId="1" type="noConversion"/>
  </si>
  <si>
    <t>200M自由式接力</t>
    <phoneticPr fontId="1" type="noConversion"/>
  </si>
  <si>
    <t xml:space="preserve">陳明輝(72)  陳博文(79)  陳文龍(55)  王進益(75)  </t>
    <phoneticPr fontId="1" type="noConversion"/>
  </si>
  <si>
    <t xml:space="preserve">陳聰斌(69)  姜茂勝(71)  陳春發(70)  邱炳榮(70)  </t>
    <phoneticPr fontId="1" type="noConversion"/>
  </si>
  <si>
    <r>
      <t xml:space="preserve">王紹詢(71)  鄺志雄(78)  陸玉泉(73)  </t>
    </r>
    <r>
      <rPr>
        <sz val="8"/>
        <color theme="1"/>
        <rFont val="標楷體"/>
        <family val="4"/>
        <charset val="136"/>
      </rPr>
      <t>John Campbell(63)</t>
    </r>
    <phoneticPr fontId="1" type="noConversion"/>
  </si>
  <si>
    <t>213-214</t>
    <phoneticPr fontId="1" type="noConversion"/>
  </si>
  <si>
    <t>陳俊權(43)  楊慶新(69)  鄧幹樑(62)  陳錦波(66)</t>
    <phoneticPr fontId="1" type="noConversion"/>
  </si>
  <si>
    <t>譚國華(62)  張峻銘(60)  林式欽(70)  陳太平(68)</t>
    <phoneticPr fontId="1" type="noConversion"/>
  </si>
  <si>
    <t>林進興(58)  洪建輝(60)  曾德壬(80)  正山堯(59)</t>
    <phoneticPr fontId="1" type="noConversion"/>
  </si>
  <si>
    <t>謝伸裕(70)  何澄島(78)  詹曜郎(49)  胡浩洋(56)</t>
    <phoneticPr fontId="1" type="noConversion"/>
  </si>
  <si>
    <t>許金德(66)  溫世明(65)  黃榮琦(65)  徐國証(48)</t>
    <phoneticPr fontId="1" type="noConversion"/>
  </si>
  <si>
    <t>謝聰和(56)  鄭榮坡(68)  吳錫佶(68)  鄭杰祥(64)</t>
    <phoneticPr fontId="1" type="noConversion"/>
  </si>
  <si>
    <t>蔡榮振(69)  童清海(64)  廖紋德(36)  洪仁全(71)</t>
    <phoneticPr fontId="1" type="noConversion"/>
  </si>
  <si>
    <t>陳  光(57)  盧京文(51)  周錦添(58)  簡炳柱(80)</t>
    <phoneticPr fontId="1" type="noConversion"/>
  </si>
  <si>
    <t>215-216</t>
    <phoneticPr fontId="1" type="noConversion"/>
  </si>
  <si>
    <t>楊啟智(53)  王明淵(58)  李志忠(46)  游盛祥(51)</t>
    <phoneticPr fontId="1" type="noConversion"/>
  </si>
  <si>
    <t xml:space="preserve">王漢章(49)  張林行(60)  龔應興(60)  郭偉德(47)  </t>
    <phoneticPr fontId="1" type="noConversion"/>
  </si>
  <si>
    <t xml:space="preserve">鄒坤池(39)  白昌發(60)  嚴以渝(73)  鄭瑞峰(46)  </t>
    <phoneticPr fontId="1" type="noConversion"/>
  </si>
  <si>
    <t>韓勇良(67)  陳文慶(52)  趙駿業(46)  李長根(37)</t>
    <phoneticPr fontId="1" type="noConversion"/>
  </si>
  <si>
    <t>黃浩朗(29)  殷浩俊(33)  周錫恒(30)  區永森(51)</t>
    <phoneticPr fontId="1" type="noConversion"/>
  </si>
  <si>
    <t>李政展(34)  吳俊杰(45)  謝長志(34)  李光鑫(31)</t>
    <phoneticPr fontId="1" type="noConversion"/>
  </si>
  <si>
    <t xml:space="preserve">溫紹宏(30)  黃柏棟(31)  王志平(37)  蕭雋涵(28)  </t>
    <phoneticPr fontId="1" type="noConversion"/>
  </si>
  <si>
    <t>閻冠霖(19)  陳善倫(56)  何崢函(48)  林展宇(24)</t>
    <phoneticPr fontId="1" type="noConversion"/>
  </si>
  <si>
    <t>張家翰(34)  林登泰(30)  陳祀宏(34)  林展生(39)</t>
    <phoneticPr fontId="1" type="noConversion"/>
  </si>
  <si>
    <t xml:space="preserve">黃丞德(20)  張鈞晃(39)  馮文濠(36)  俞佳宏(46)  </t>
    <phoneticPr fontId="1" type="noConversion"/>
  </si>
  <si>
    <t>吳易澄(35)  廖英智(34)  陳敬旻(31)  林佑璉(29)</t>
    <phoneticPr fontId="1" type="noConversion"/>
  </si>
  <si>
    <t>男120</t>
    <phoneticPr fontId="1" type="noConversion"/>
  </si>
  <si>
    <t>包錦恩(25)  顏崇偉(36)  吳柏毅(36)  吳政憲(31)</t>
    <phoneticPr fontId="1" type="noConversion"/>
  </si>
  <si>
    <t>陳巍中(45)  陳村田(75)  張栢瑜(33)  林育萱(25)</t>
    <phoneticPr fontId="1" type="noConversion"/>
  </si>
  <si>
    <t xml:space="preserve">莊裕斌(40)  鄭石勤(57)  隋宗霖(26)  李銘禧(41)  </t>
    <phoneticPr fontId="1" type="noConversion"/>
  </si>
  <si>
    <t>謝國成(57)  郭宗興(48)  吳忠修(39)  鄭國輝(32)</t>
    <phoneticPr fontId="1" type="noConversion"/>
  </si>
  <si>
    <t>林佳信(32)  倪盛琅(54)  簡俊男(63)  謝智宇(26)</t>
    <phoneticPr fontId="1" type="noConversion"/>
  </si>
  <si>
    <t>周向明(51)  白安凱(47)  包錦恩(25)  陳冠瑋(42)</t>
    <phoneticPr fontId="1" type="noConversion"/>
  </si>
  <si>
    <t>趙盈勝(39)  張偉翰(45)  杜皆興(43)  謝清源(43)</t>
    <phoneticPr fontId="1" type="noConversion"/>
  </si>
  <si>
    <t>李信樺(19)  吳俊縊(36)  蔡事亨(24)  陳卓凡(36)</t>
    <phoneticPr fontId="1" type="noConversion"/>
  </si>
  <si>
    <t>魏　兒(36)</t>
    <phoneticPr fontId="1" type="noConversion"/>
  </si>
  <si>
    <t>女35</t>
    <phoneticPr fontId="1" type="noConversion"/>
  </si>
  <si>
    <t>破我國紀錄</t>
    <phoneticPr fontId="1" type="noConversion"/>
  </si>
  <si>
    <t>200自接首棒中途計時</t>
    <phoneticPr fontId="1" type="noConversion"/>
  </si>
  <si>
    <t>50自由式</t>
    <phoneticPr fontId="1" type="noConversion"/>
  </si>
  <si>
    <t>John Campbell(63)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</si>
</sst>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:ss.00"/>
    <numFmt numFmtId="177" formatCode="[DBNum1][$-404]m&quot;分&quot;ss&quot;秒&quot;.00;@"/>
    <numFmt numFmtId="178" formatCode="m&quot;月&quot;d&quot;日&quot;"/>
  </numFmts>
  <fonts count="2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8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0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b/>
      <sz val="9"/>
      <color indexed="81"/>
      <name val="細明體"/>
      <family val="3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6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37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176" fontId="6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Border="1">
      <alignment vertical="center"/>
    </xf>
    <xf numFmtId="0" fontId="6" fillId="3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shrinkToFit="1"/>
    </xf>
    <xf numFmtId="176" fontId="5" fillId="2" borderId="1" xfId="1" applyNumberFormat="1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176" fontId="9" fillId="2" borderId="1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176" fontId="6" fillId="2" borderId="0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176" fontId="12" fillId="4" borderId="0" xfId="0" applyNumberFormat="1" applyFont="1" applyFill="1" applyBorder="1">
      <alignment vertical="center"/>
    </xf>
    <xf numFmtId="177" fontId="12" fillId="4" borderId="1" xfId="0" applyNumberFormat="1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11" fillId="0" borderId="1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 shrinkToFit="1"/>
    </xf>
    <xf numFmtId="49" fontId="6" fillId="0" borderId="5" xfId="0" applyNumberFormat="1" applyFont="1" applyFill="1" applyBorder="1" applyAlignment="1">
      <alignment horizontal="left" vertical="center" shrinkToFit="1"/>
    </xf>
    <xf numFmtId="0" fontId="6" fillId="0" borderId="0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>
      <alignment vertical="center"/>
    </xf>
    <xf numFmtId="176" fontId="12" fillId="0" borderId="0" xfId="0" applyNumberFormat="1" applyFont="1" applyFill="1" applyBorder="1">
      <alignment vertical="center"/>
    </xf>
    <xf numFmtId="176" fontId="6" fillId="0" borderId="3" xfId="0" applyNumberFormat="1" applyFont="1" applyFill="1" applyBorder="1" applyAlignment="1">
      <alignment horizontal="center" vertical="center" shrinkToFit="1"/>
    </xf>
    <xf numFmtId="176" fontId="6" fillId="0" borderId="7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176" fontId="6" fillId="2" borderId="9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shrinkToFit="1"/>
    </xf>
    <xf numFmtId="176" fontId="6" fillId="0" borderId="7" xfId="0" applyNumberFormat="1" applyFont="1" applyFill="1" applyBorder="1" applyAlignment="1">
      <alignment vertical="center" shrinkToFit="1"/>
    </xf>
    <xf numFmtId="176" fontId="6" fillId="0" borderId="6" xfId="0" applyNumberFormat="1" applyFont="1" applyFill="1" applyBorder="1" applyAlignment="1">
      <alignment vertical="center" shrinkToFit="1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0" fontId="6" fillId="2" borderId="6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176" fontId="6" fillId="2" borderId="6" xfId="0" applyNumberFormat="1" applyFont="1" applyFill="1" applyBorder="1" applyAlignment="1">
      <alignment horizontal="center" vertical="center" shrinkToFit="1"/>
    </xf>
    <xf numFmtId="176" fontId="6" fillId="2" borderId="7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176" fontId="11" fillId="2" borderId="1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right" vertical="center" shrinkToFit="1"/>
    </xf>
    <xf numFmtId="49" fontId="6" fillId="2" borderId="5" xfId="0" applyNumberFormat="1" applyFont="1" applyFill="1" applyBorder="1" applyAlignment="1">
      <alignment horizontal="left" vertical="center" shrinkToFit="1"/>
    </xf>
    <xf numFmtId="176" fontId="6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 shrinkToFit="1"/>
    </xf>
    <xf numFmtId="176" fontId="5" fillId="2" borderId="4" xfId="0" applyNumberFormat="1" applyFont="1" applyFill="1" applyBorder="1" applyAlignment="1">
      <alignment horizontal="center" vertical="center" shrinkToFit="1"/>
    </xf>
    <xf numFmtId="176" fontId="5" fillId="2" borderId="7" xfId="0" applyNumberFormat="1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shrinkToFit="1"/>
    </xf>
    <xf numFmtId="176" fontId="5" fillId="2" borderId="3" xfId="1" applyNumberFormat="1" applyFont="1" applyFill="1" applyBorder="1" applyAlignment="1">
      <alignment horizontal="center" vertical="center"/>
    </xf>
    <xf numFmtId="176" fontId="11" fillId="2" borderId="3" xfId="1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176" fontId="5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 shrinkToFit="1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6" fillId="5" borderId="1" xfId="0" applyFont="1" applyFill="1" applyBorder="1" applyAlignment="1">
      <alignment horizontal="center" vertical="center" shrinkToFit="1"/>
    </xf>
    <xf numFmtId="176" fontId="5" fillId="2" borderId="4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right" vertical="center" shrinkToFit="1"/>
    </xf>
    <xf numFmtId="176" fontId="5" fillId="2" borderId="1" xfId="1" applyNumberFormat="1" applyFont="1" applyFill="1" applyBorder="1" applyAlignment="1">
      <alignment horizontal="center" vertical="center" shrinkToFit="1"/>
    </xf>
    <xf numFmtId="176" fontId="11" fillId="2" borderId="1" xfId="1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 shrinkToFit="1"/>
    </xf>
    <xf numFmtId="176" fontId="5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>
      <alignment vertical="center"/>
    </xf>
    <xf numFmtId="0" fontId="7" fillId="3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176" fontId="5" fillId="2" borderId="7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 shrinkToFit="1"/>
    </xf>
    <xf numFmtId="178" fontId="20" fillId="2" borderId="1" xfId="0" applyNumberFormat="1" applyFont="1" applyFill="1" applyBorder="1" applyAlignment="1">
      <alignment vertical="center" shrinkToFit="1"/>
    </xf>
    <xf numFmtId="178" fontId="6" fillId="2" borderId="1" xfId="0" applyNumberFormat="1" applyFont="1" applyFill="1" applyBorder="1" applyAlignment="1">
      <alignment vertical="center" shrinkToFit="1"/>
    </xf>
    <xf numFmtId="0" fontId="4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2">
    <cellStyle name="一般" xfId="0" builtinId="0"/>
    <cellStyle name="一般_檢錄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55"/>
  <sheetViews>
    <sheetView tabSelected="1" zoomScale="110" zoomScaleNormal="110" workbookViewId="0">
      <pane ySplit="1" topLeftCell="A2" activePane="bottomLeft" state="frozen"/>
      <selection pane="bottomLeft" activeCell="F6" sqref="F6"/>
    </sheetView>
  </sheetViews>
  <sheetFormatPr defaultColWidth="8.875" defaultRowHeight="30" customHeight="1"/>
  <cols>
    <col min="1" max="1" width="3.375" style="59" customWidth="1"/>
    <col min="2" max="3" width="6.125" style="43" customWidth="1"/>
    <col min="4" max="4" width="20.75" style="43" customWidth="1"/>
    <col min="5" max="5" width="30.75" style="42" customWidth="1"/>
    <col min="6" max="6" width="7.375" style="43" customWidth="1"/>
    <col min="7" max="7" width="10.625" style="43" customWidth="1"/>
    <col min="8" max="8" width="10.375" style="49" customWidth="1"/>
    <col min="9" max="9" width="9.5" style="46" hidden="1" customWidth="1"/>
    <col min="10" max="11" width="8.75" style="51" customWidth="1"/>
    <col min="12" max="13" width="12.125" style="43" customWidth="1"/>
    <col min="14" max="16384" width="8.875" style="35"/>
  </cols>
  <sheetData>
    <row r="1" spans="1:13" ht="30" customHeight="1">
      <c r="A1" s="56" t="s">
        <v>629</v>
      </c>
      <c r="B1" s="29" t="s">
        <v>803</v>
      </c>
      <c r="C1" s="29" t="s">
        <v>804</v>
      </c>
      <c r="D1" s="29" t="s">
        <v>54</v>
      </c>
      <c r="E1" s="30" t="s">
        <v>55</v>
      </c>
      <c r="F1" s="29" t="s">
        <v>0</v>
      </c>
      <c r="G1" s="29" t="s">
        <v>53</v>
      </c>
      <c r="H1" s="31" t="s">
        <v>56</v>
      </c>
      <c r="I1" s="32" t="s">
        <v>66</v>
      </c>
      <c r="J1" s="41" t="s">
        <v>59</v>
      </c>
      <c r="K1" s="41" t="s">
        <v>60</v>
      </c>
      <c r="L1" s="33" t="s">
        <v>57</v>
      </c>
      <c r="M1" s="34" t="s">
        <v>69</v>
      </c>
    </row>
    <row r="2" spans="1:13" ht="30" customHeight="1">
      <c r="A2" s="56">
        <v>1</v>
      </c>
      <c r="B2" s="28">
        <v>1</v>
      </c>
      <c r="C2" s="28"/>
      <c r="D2" s="54" t="s">
        <v>807</v>
      </c>
      <c r="E2" s="115" t="s">
        <v>85</v>
      </c>
      <c r="F2" s="12" t="s">
        <v>86</v>
      </c>
      <c r="G2" s="11" t="s">
        <v>71</v>
      </c>
      <c r="H2" s="14">
        <v>3.3758101851851853E-3</v>
      </c>
      <c r="I2" s="27" t="str">
        <f t="shared" ref="I2:I22" si="0">TEXT(H2,"m:ss.00;@")</f>
        <v>4:51.67</v>
      </c>
      <c r="J2" s="19">
        <v>3.5736111111111112E-3</v>
      </c>
      <c r="K2" s="19">
        <v>3.2039351851851851E-3</v>
      </c>
      <c r="L2" s="12"/>
      <c r="M2" s="12" t="str">
        <f>IF(H2&lt;$K$2,"破成人賽紀錄","")</f>
        <v/>
      </c>
    </row>
    <row r="3" spans="1:13" ht="30" customHeight="1">
      <c r="A3" s="56">
        <v>1</v>
      </c>
      <c r="B3" s="28">
        <v>1</v>
      </c>
      <c r="C3" s="28">
        <v>1</v>
      </c>
      <c r="D3" s="36" t="s">
        <v>87</v>
      </c>
      <c r="E3" s="37" t="s">
        <v>88</v>
      </c>
      <c r="F3" s="28" t="s">
        <v>4</v>
      </c>
      <c r="G3" s="38" t="s">
        <v>71</v>
      </c>
      <c r="H3" s="39">
        <v>3.2719907407407407E-3</v>
      </c>
      <c r="I3" s="40" t="str">
        <f t="shared" si="0"/>
        <v>4:42.70</v>
      </c>
      <c r="J3" s="41">
        <v>3.0619212962962965E-3</v>
      </c>
      <c r="K3" s="41">
        <v>2.685300925925926E-3</v>
      </c>
      <c r="L3" s="28" t="str">
        <f>IF(H3&lt;$J$3,"破我國紀錄","")</f>
        <v/>
      </c>
      <c r="M3" s="28" t="str">
        <f>IF(H3&lt;$K$3,"破成人賽紀錄","")</f>
        <v/>
      </c>
    </row>
    <row r="4" spans="1:13" ht="30" customHeight="1">
      <c r="A4" s="56">
        <v>1</v>
      </c>
      <c r="B4" s="28">
        <v>1</v>
      </c>
      <c r="C4" s="28">
        <v>1</v>
      </c>
      <c r="D4" s="36" t="s">
        <v>93</v>
      </c>
      <c r="E4" s="37" t="s">
        <v>94</v>
      </c>
      <c r="F4" s="28" t="s">
        <v>6</v>
      </c>
      <c r="G4" s="38" t="s">
        <v>71</v>
      </c>
      <c r="H4" s="14">
        <v>2.8814814814814818E-3</v>
      </c>
      <c r="I4" s="40" t="str">
        <f t="shared" si="0"/>
        <v>4:08.96</v>
      </c>
      <c r="J4" s="47">
        <v>2.7459490740740743E-3</v>
      </c>
      <c r="K4" s="47">
        <v>2.4847222222222219E-3</v>
      </c>
      <c r="L4" s="28" t="str">
        <f>IF(H4&lt;$J$4,"破我國紀錄","")</f>
        <v/>
      </c>
      <c r="M4" s="28" t="str">
        <f>IF(H4&lt;$K$4,"破成人賽紀錄","")</f>
        <v/>
      </c>
    </row>
    <row r="5" spans="1:13" ht="30" customHeight="1">
      <c r="A5" s="56"/>
      <c r="B5" s="28">
        <v>2</v>
      </c>
      <c r="C5" s="28">
        <v>2</v>
      </c>
      <c r="D5" s="52" t="s">
        <v>92</v>
      </c>
      <c r="E5" s="17" t="s">
        <v>24</v>
      </c>
      <c r="F5" s="28" t="s">
        <v>6</v>
      </c>
      <c r="G5" s="38" t="s">
        <v>71</v>
      </c>
      <c r="H5" s="14">
        <v>3.1578703703703703E-3</v>
      </c>
      <c r="I5" s="40" t="str">
        <f t="shared" si="0"/>
        <v>4:32.84</v>
      </c>
      <c r="J5" s="48"/>
      <c r="K5" s="48"/>
      <c r="L5" s="28" t="str">
        <f>IF(H5&lt;$J$4,"破我國紀錄","")</f>
        <v/>
      </c>
      <c r="M5" s="28" t="str">
        <f t="shared" ref="M5:M8" si="1">IF(H5&lt;$K$4,"破成人賽紀錄","")</f>
        <v/>
      </c>
    </row>
    <row r="6" spans="1:13" ht="30" customHeight="1">
      <c r="A6" s="56"/>
      <c r="B6" s="28">
        <v>3</v>
      </c>
      <c r="C6" s="28">
        <v>3</v>
      </c>
      <c r="D6" s="36" t="s">
        <v>51</v>
      </c>
      <c r="E6" s="37" t="s">
        <v>5</v>
      </c>
      <c r="F6" s="28" t="s">
        <v>6</v>
      </c>
      <c r="G6" s="38" t="s">
        <v>71</v>
      </c>
      <c r="H6" s="14">
        <v>3.4045138888888888E-3</v>
      </c>
      <c r="I6" s="40" t="str">
        <f t="shared" si="0"/>
        <v>4:54.15</v>
      </c>
      <c r="J6" s="48"/>
      <c r="K6" s="48"/>
      <c r="L6" s="28" t="str">
        <f t="shared" ref="L6:L8" si="2">IF(H6&lt;$J$4,"破我國紀錄","")</f>
        <v/>
      </c>
      <c r="M6" s="28" t="str">
        <f t="shared" si="1"/>
        <v/>
      </c>
    </row>
    <row r="7" spans="1:13" ht="30" customHeight="1">
      <c r="A7" s="56"/>
      <c r="B7" s="28">
        <v>4</v>
      </c>
      <c r="C7" s="28">
        <v>4</v>
      </c>
      <c r="D7" s="36" t="s">
        <v>91</v>
      </c>
      <c r="E7" s="37" t="s">
        <v>88</v>
      </c>
      <c r="F7" s="28" t="s">
        <v>6</v>
      </c>
      <c r="G7" s="38" t="s">
        <v>71</v>
      </c>
      <c r="H7" s="14">
        <v>3.5047453703703703E-3</v>
      </c>
      <c r="I7" s="40" t="str">
        <f t="shared" si="0"/>
        <v>5:02.81</v>
      </c>
      <c r="J7" s="48"/>
      <c r="K7" s="48"/>
      <c r="L7" s="28" t="str">
        <f t="shared" si="2"/>
        <v/>
      </c>
      <c r="M7" s="28" t="str">
        <f t="shared" si="1"/>
        <v/>
      </c>
    </row>
    <row r="8" spans="1:13" ht="30" customHeight="1">
      <c r="A8" s="56"/>
      <c r="B8" s="28">
        <v>5</v>
      </c>
      <c r="C8" s="28"/>
      <c r="D8" s="54" t="s">
        <v>89</v>
      </c>
      <c r="E8" s="115" t="s">
        <v>90</v>
      </c>
      <c r="F8" s="28" t="s">
        <v>6</v>
      </c>
      <c r="G8" s="38" t="s">
        <v>71</v>
      </c>
      <c r="H8" s="14">
        <v>4.0821759259259257E-3</v>
      </c>
      <c r="I8" s="40" t="str">
        <f t="shared" si="0"/>
        <v>5:52.70</v>
      </c>
      <c r="J8" s="63"/>
      <c r="K8" s="63"/>
      <c r="L8" s="28" t="str">
        <f t="shared" si="2"/>
        <v/>
      </c>
      <c r="M8" s="28" t="str">
        <f t="shared" si="1"/>
        <v/>
      </c>
    </row>
    <row r="9" spans="1:13" ht="30" customHeight="1">
      <c r="A9" s="56">
        <v>2</v>
      </c>
      <c r="B9" s="28">
        <v>1</v>
      </c>
      <c r="C9" s="28"/>
      <c r="D9" s="54" t="s">
        <v>100</v>
      </c>
      <c r="E9" s="115" t="s">
        <v>101</v>
      </c>
      <c r="F9" s="28" t="s">
        <v>7</v>
      </c>
      <c r="G9" s="38" t="s">
        <v>71</v>
      </c>
      <c r="H9" s="39">
        <v>2.5309027777777778E-3</v>
      </c>
      <c r="I9" s="40" t="str">
        <f t="shared" si="0"/>
        <v>3:38.67</v>
      </c>
      <c r="J9" s="47">
        <v>2.5793981481481479E-3</v>
      </c>
      <c r="K9" s="47">
        <v>2.2925925925925926E-3</v>
      </c>
      <c r="L9" s="28"/>
      <c r="M9" s="28" t="str">
        <f>IF(H9&lt;$K$9,"破成人賽紀錄","")</f>
        <v/>
      </c>
    </row>
    <row r="10" spans="1:13" ht="30" customHeight="1">
      <c r="A10" s="56"/>
      <c r="B10" s="28">
        <v>2</v>
      </c>
      <c r="C10" s="28">
        <v>1</v>
      </c>
      <c r="D10" s="52" t="s">
        <v>99</v>
      </c>
      <c r="E10" s="17" t="s">
        <v>1</v>
      </c>
      <c r="F10" s="28" t="s">
        <v>7</v>
      </c>
      <c r="G10" s="38" t="s">
        <v>71</v>
      </c>
      <c r="H10" s="39">
        <v>2.8844907407407413E-3</v>
      </c>
      <c r="I10" s="40" t="str">
        <f t="shared" si="0"/>
        <v>4:09.22</v>
      </c>
      <c r="J10" s="48"/>
      <c r="K10" s="48"/>
      <c r="L10" s="28" t="str">
        <f t="shared" ref="L10:L12" si="3">IF(H10&lt;$J$9,"破我國紀錄","")</f>
        <v/>
      </c>
      <c r="M10" s="28" t="str">
        <f t="shared" ref="M10:M15" si="4">IF(H10&lt;$K$9,"破成人賽紀錄","")</f>
        <v/>
      </c>
    </row>
    <row r="11" spans="1:13" ht="30" customHeight="1">
      <c r="A11" s="56"/>
      <c r="B11" s="28">
        <v>3</v>
      </c>
      <c r="C11" s="28">
        <v>2</v>
      </c>
      <c r="D11" s="52" t="s">
        <v>106</v>
      </c>
      <c r="E11" s="17" t="s">
        <v>1</v>
      </c>
      <c r="F11" s="28" t="s">
        <v>7</v>
      </c>
      <c r="G11" s="38" t="s">
        <v>71</v>
      </c>
      <c r="H11" s="39">
        <v>3.1048611111111108E-3</v>
      </c>
      <c r="I11" s="40" t="str">
        <f t="shared" si="0"/>
        <v>4:28.26</v>
      </c>
      <c r="J11" s="48"/>
      <c r="K11" s="48"/>
      <c r="L11" s="28" t="str">
        <f t="shared" si="3"/>
        <v/>
      </c>
      <c r="M11" s="28" t="str">
        <f t="shared" si="4"/>
        <v/>
      </c>
    </row>
    <row r="12" spans="1:13" ht="30" customHeight="1">
      <c r="A12" s="56"/>
      <c r="B12" s="28">
        <v>4</v>
      </c>
      <c r="C12" s="28">
        <v>3</v>
      </c>
      <c r="D12" s="52" t="s">
        <v>104</v>
      </c>
      <c r="E12" s="17" t="s">
        <v>105</v>
      </c>
      <c r="F12" s="28" t="s">
        <v>7</v>
      </c>
      <c r="G12" s="38" t="s">
        <v>71</v>
      </c>
      <c r="H12" s="39">
        <v>3.1510416666666666E-3</v>
      </c>
      <c r="I12" s="40" t="str">
        <f t="shared" si="0"/>
        <v>4:32.25</v>
      </c>
      <c r="J12" s="48"/>
      <c r="K12" s="48"/>
      <c r="L12" s="28" t="str">
        <f t="shared" si="3"/>
        <v/>
      </c>
      <c r="M12" s="28" t="str">
        <f t="shared" si="4"/>
        <v/>
      </c>
    </row>
    <row r="13" spans="1:13" ht="30" customHeight="1">
      <c r="A13" s="56"/>
      <c r="B13" s="28">
        <v>5</v>
      </c>
      <c r="C13" s="28">
        <v>4</v>
      </c>
      <c r="D13" s="36" t="s">
        <v>95</v>
      </c>
      <c r="E13" s="37" t="s">
        <v>96</v>
      </c>
      <c r="F13" s="28" t="s">
        <v>7</v>
      </c>
      <c r="G13" s="38" t="s">
        <v>71</v>
      </c>
      <c r="H13" s="39">
        <v>3.2892361111111108E-3</v>
      </c>
      <c r="I13" s="40" t="str">
        <f t="shared" si="0"/>
        <v>4:44.19</v>
      </c>
      <c r="J13" s="48"/>
      <c r="K13" s="48"/>
      <c r="L13" s="28" t="str">
        <f t="shared" ref="L13:L15" si="5">IF(H13&lt;$J$9,"破我國紀錄","")</f>
        <v/>
      </c>
      <c r="M13" s="28" t="str">
        <f t="shared" si="4"/>
        <v/>
      </c>
    </row>
    <row r="14" spans="1:13" ht="30" customHeight="1">
      <c r="A14" s="56"/>
      <c r="B14" s="28">
        <v>6</v>
      </c>
      <c r="C14" s="28">
        <v>5</v>
      </c>
      <c r="D14" s="36" t="s">
        <v>102</v>
      </c>
      <c r="E14" s="37" t="s">
        <v>103</v>
      </c>
      <c r="F14" s="28" t="s">
        <v>7</v>
      </c>
      <c r="G14" s="38" t="s">
        <v>71</v>
      </c>
      <c r="H14" s="39">
        <v>3.9424768518518515E-3</v>
      </c>
      <c r="I14" s="40" t="str">
        <f t="shared" si="0"/>
        <v>5:40.63</v>
      </c>
      <c r="J14" s="48"/>
      <c r="K14" s="48"/>
      <c r="L14" s="28" t="str">
        <f t="shared" si="5"/>
        <v/>
      </c>
      <c r="M14" s="28" t="str">
        <f t="shared" si="4"/>
        <v/>
      </c>
    </row>
    <row r="15" spans="1:13" ht="30" customHeight="1">
      <c r="A15" s="56"/>
      <c r="B15" s="28">
        <v>7</v>
      </c>
      <c r="C15" s="28"/>
      <c r="D15" s="54" t="s">
        <v>97</v>
      </c>
      <c r="E15" s="115" t="s">
        <v>98</v>
      </c>
      <c r="F15" s="28" t="s">
        <v>7</v>
      </c>
      <c r="G15" s="38" t="s">
        <v>71</v>
      </c>
      <c r="H15" s="39">
        <v>4.3503472222222225E-3</v>
      </c>
      <c r="I15" s="40" t="str">
        <f t="shared" si="0"/>
        <v>6:15.87</v>
      </c>
      <c r="J15" s="63"/>
      <c r="K15" s="63"/>
      <c r="L15" s="28" t="str">
        <f t="shared" si="5"/>
        <v/>
      </c>
      <c r="M15" s="28" t="str">
        <f t="shared" si="4"/>
        <v/>
      </c>
    </row>
    <row r="16" spans="1:13" ht="30" customHeight="1">
      <c r="A16" s="56">
        <v>3</v>
      </c>
      <c r="B16" s="28">
        <f>RANK(H16,$H$16:$H$22,1)</f>
        <v>1</v>
      </c>
      <c r="C16" s="28"/>
      <c r="D16" s="54" t="s">
        <v>808</v>
      </c>
      <c r="E16" s="115" t="s">
        <v>111</v>
      </c>
      <c r="F16" s="28" t="s">
        <v>8</v>
      </c>
      <c r="G16" s="38" t="s">
        <v>71</v>
      </c>
      <c r="H16" s="39">
        <v>2.460648148148148E-3</v>
      </c>
      <c r="I16" s="40" t="str">
        <f t="shared" si="0"/>
        <v>3:32.60</v>
      </c>
      <c r="J16" s="47">
        <v>2.3259259259259262E-3</v>
      </c>
      <c r="K16" s="47">
        <v>2.3259259259259262E-3</v>
      </c>
      <c r="L16" s="28" t="str">
        <f>IF(H16&lt;$J$16,"破我國紀錄","")</f>
        <v/>
      </c>
      <c r="M16" s="28" t="str">
        <f>IF(H16&lt;$K$16,"破成人賽紀錄","")</f>
        <v/>
      </c>
    </row>
    <row r="17" spans="1:13" ht="30" customHeight="1">
      <c r="A17" s="56"/>
      <c r="B17" s="28">
        <f>RANK(H17,$H$16:$H$22,1)</f>
        <v>2</v>
      </c>
      <c r="C17" s="28">
        <v>1</v>
      </c>
      <c r="D17" s="36" t="s">
        <v>9</v>
      </c>
      <c r="E17" s="37" t="s">
        <v>10</v>
      </c>
      <c r="F17" s="28" t="s">
        <v>8</v>
      </c>
      <c r="G17" s="38" t="s">
        <v>71</v>
      </c>
      <c r="H17" s="39">
        <v>2.556828703703704E-3</v>
      </c>
      <c r="I17" s="40" t="str">
        <f t="shared" si="0"/>
        <v>3:40.91</v>
      </c>
      <c r="J17" s="48"/>
      <c r="K17" s="48"/>
      <c r="L17" s="28" t="str">
        <f t="shared" ref="L17:L22" si="6">IF(H17&lt;$J$16,"破我國紀錄","")</f>
        <v/>
      </c>
      <c r="M17" s="28" t="str">
        <f t="shared" ref="M17:M22" si="7">IF(H17&lt;$K$16,"破成人賽紀錄","")</f>
        <v/>
      </c>
    </row>
    <row r="18" spans="1:13" ht="30" customHeight="1">
      <c r="A18" s="56"/>
      <c r="B18" s="28">
        <f>RANK(H18,$H$16:$H$22,1)</f>
        <v>3</v>
      </c>
      <c r="C18" s="28">
        <v>2</v>
      </c>
      <c r="D18" s="36" t="s">
        <v>112</v>
      </c>
      <c r="E18" s="37" t="s">
        <v>96</v>
      </c>
      <c r="F18" s="28" t="s">
        <v>8</v>
      </c>
      <c r="G18" s="38" t="s">
        <v>71</v>
      </c>
      <c r="H18" s="39">
        <v>2.5637731481481479E-3</v>
      </c>
      <c r="I18" s="40" t="str">
        <f t="shared" si="0"/>
        <v>3:41.51</v>
      </c>
      <c r="J18" s="48"/>
      <c r="K18" s="48"/>
      <c r="L18" s="28" t="str">
        <f t="shared" si="6"/>
        <v/>
      </c>
      <c r="M18" s="28" t="str">
        <f t="shared" si="7"/>
        <v/>
      </c>
    </row>
    <row r="19" spans="1:13" ht="30" customHeight="1">
      <c r="A19" s="56"/>
      <c r="B19" s="28">
        <f>RANK(H19,$H$16:$H$22,1)</f>
        <v>4</v>
      </c>
      <c r="C19" s="28">
        <v>3</v>
      </c>
      <c r="D19" s="36" t="s">
        <v>107</v>
      </c>
      <c r="E19" s="37" t="s">
        <v>108</v>
      </c>
      <c r="F19" s="28" t="s">
        <v>8</v>
      </c>
      <c r="G19" s="38" t="s">
        <v>71</v>
      </c>
      <c r="H19" s="39">
        <v>2.6552083333333336E-3</v>
      </c>
      <c r="I19" s="40" t="str">
        <f t="shared" si="0"/>
        <v>3:49.41</v>
      </c>
      <c r="J19" s="48"/>
      <c r="K19" s="48"/>
      <c r="L19" s="28" t="str">
        <f t="shared" si="6"/>
        <v/>
      </c>
      <c r="M19" s="28" t="str">
        <f t="shared" si="7"/>
        <v/>
      </c>
    </row>
    <row r="20" spans="1:13" ht="30" customHeight="1">
      <c r="A20" s="56"/>
      <c r="B20" s="28">
        <f>RANK(H20,$H$16:$H$22,1)</f>
        <v>5</v>
      </c>
      <c r="C20" s="28">
        <v>4</v>
      </c>
      <c r="D20" s="36" t="s">
        <v>110</v>
      </c>
      <c r="E20" s="37" t="s">
        <v>94</v>
      </c>
      <c r="F20" s="28" t="s">
        <v>8</v>
      </c>
      <c r="G20" s="38" t="s">
        <v>71</v>
      </c>
      <c r="H20" s="39">
        <v>2.8815972222222225E-3</v>
      </c>
      <c r="I20" s="40" t="str">
        <f t="shared" si="0"/>
        <v>4:08.97</v>
      </c>
      <c r="J20" s="48"/>
      <c r="K20" s="48"/>
      <c r="L20" s="28" t="str">
        <f t="shared" si="6"/>
        <v/>
      </c>
      <c r="M20" s="28" t="str">
        <f t="shared" si="7"/>
        <v/>
      </c>
    </row>
    <row r="21" spans="1:13" ht="30" customHeight="1">
      <c r="A21" s="56"/>
      <c r="B21" s="28"/>
      <c r="C21" s="28"/>
      <c r="D21" s="36" t="s">
        <v>109</v>
      </c>
      <c r="E21" s="37" t="s">
        <v>29</v>
      </c>
      <c r="F21" s="28" t="s">
        <v>8</v>
      </c>
      <c r="G21" s="38" t="s">
        <v>71</v>
      </c>
      <c r="H21" s="39" t="s">
        <v>809</v>
      </c>
      <c r="I21" s="40" t="str">
        <f t="shared" si="0"/>
        <v>棄權</v>
      </c>
      <c r="J21" s="48"/>
      <c r="K21" s="48"/>
      <c r="L21" s="28" t="str">
        <f t="shared" si="6"/>
        <v/>
      </c>
      <c r="M21" s="28" t="str">
        <f t="shared" si="7"/>
        <v/>
      </c>
    </row>
    <row r="22" spans="1:13" ht="30" customHeight="1">
      <c r="A22" s="56"/>
      <c r="B22" s="28"/>
      <c r="C22" s="28"/>
      <c r="D22" s="36" t="s">
        <v>46</v>
      </c>
      <c r="E22" s="37" t="s">
        <v>2</v>
      </c>
      <c r="F22" s="28" t="s">
        <v>8</v>
      </c>
      <c r="G22" s="38" t="s">
        <v>71</v>
      </c>
      <c r="H22" s="39" t="s">
        <v>809</v>
      </c>
      <c r="I22" s="40" t="str">
        <f t="shared" si="0"/>
        <v>棄權</v>
      </c>
      <c r="J22" s="63"/>
      <c r="K22" s="63"/>
      <c r="L22" s="28" t="str">
        <f t="shared" si="6"/>
        <v/>
      </c>
      <c r="M22" s="28" t="str">
        <f t="shared" si="7"/>
        <v/>
      </c>
    </row>
    <row r="23" spans="1:13" ht="30" customHeight="1">
      <c r="A23" s="56">
        <v>4</v>
      </c>
      <c r="B23" s="28">
        <v>1</v>
      </c>
      <c r="C23" s="28">
        <v>1</v>
      </c>
      <c r="D23" s="36" t="s">
        <v>117</v>
      </c>
      <c r="E23" s="37" t="s">
        <v>108</v>
      </c>
      <c r="F23" s="28" t="s">
        <v>11</v>
      </c>
      <c r="G23" s="38" t="s">
        <v>71</v>
      </c>
      <c r="H23" s="39">
        <v>2.4084490740740741E-3</v>
      </c>
      <c r="I23" s="40" t="s">
        <v>810</v>
      </c>
      <c r="J23" s="47">
        <v>2.2907407407407408E-3</v>
      </c>
      <c r="K23" s="47">
        <v>2.0274305555555558E-3</v>
      </c>
      <c r="L23" s="28" t="s">
        <v>811</v>
      </c>
      <c r="M23" s="28" t="s">
        <v>811</v>
      </c>
    </row>
    <row r="24" spans="1:13" ht="30" customHeight="1">
      <c r="A24" s="56"/>
      <c r="B24" s="28">
        <v>2</v>
      </c>
      <c r="C24" s="28"/>
      <c r="D24" s="54" t="s">
        <v>812</v>
      </c>
      <c r="E24" s="115" t="s">
        <v>111</v>
      </c>
      <c r="F24" s="28" t="s">
        <v>11</v>
      </c>
      <c r="G24" s="38" t="s">
        <v>71</v>
      </c>
      <c r="H24" s="39">
        <v>2.579513888888889E-3</v>
      </c>
      <c r="I24" s="40" t="s">
        <v>813</v>
      </c>
      <c r="J24" s="48"/>
      <c r="K24" s="48"/>
      <c r="L24" s="28" t="s">
        <v>811</v>
      </c>
      <c r="M24" s="28" t="s">
        <v>811</v>
      </c>
    </row>
    <row r="25" spans="1:13" ht="30" customHeight="1">
      <c r="A25" s="56"/>
      <c r="B25" s="28">
        <v>3</v>
      </c>
      <c r="C25" s="28">
        <v>2</v>
      </c>
      <c r="D25" s="52" t="s">
        <v>12</v>
      </c>
      <c r="E25" s="17" t="s">
        <v>2</v>
      </c>
      <c r="F25" s="28" t="s">
        <v>11</v>
      </c>
      <c r="G25" s="38" t="s">
        <v>71</v>
      </c>
      <c r="H25" s="39">
        <v>2.5825231481481485E-3</v>
      </c>
      <c r="I25" s="40" t="s">
        <v>814</v>
      </c>
      <c r="J25" s="48"/>
      <c r="K25" s="48"/>
      <c r="L25" s="28" t="s">
        <v>811</v>
      </c>
      <c r="M25" s="28" t="s">
        <v>811</v>
      </c>
    </row>
    <row r="26" spans="1:13" ht="30" customHeight="1">
      <c r="A26" s="56"/>
      <c r="B26" s="28">
        <v>4</v>
      </c>
      <c r="C26" s="28"/>
      <c r="D26" s="54" t="s">
        <v>114</v>
      </c>
      <c r="E26" s="115" t="s">
        <v>101</v>
      </c>
      <c r="F26" s="28" t="s">
        <v>11</v>
      </c>
      <c r="G26" s="38" t="s">
        <v>71</v>
      </c>
      <c r="H26" s="39">
        <v>2.7688657407407406E-3</v>
      </c>
      <c r="I26" s="40" t="s">
        <v>815</v>
      </c>
      <c r="J26" s="48"/>
      <c r="K26" s="48"/>
      <c r="L26" s="28" t="s">
        <v>811</v>
      </c>
      <c r="M26" s="28" t="s">
        <v>811</v>
      </c>
    </row>
    <row r="27" spans="1:13" ht="30" customHeight="1">
      <c r="A27" s="56"/>
      <c r="B27" s="28">
        <v>5</v>
      </c>
      <c r="C27" s="28">
        <v>3</v>
      </c>
      <c r="D27" s="36" t="s">
        <v>52</v>
      </c>
      <c r="E27" s="37" t="s">
        <v>5</v>
      </c>
      <c r="F27" s="28" t="s">
        <v>11</v>
      </c>
      <c r="G27" s="38" t="s">
        <v>71</v>
      </c>
      <c r="H27" s="39">
        <v>3.0546296296296294E-3</v>
      </c>
      <c r="I27" s="40" t="s">
        <v>816</v>
      </c>
      <c r="J27" s="48"/>
      <c r="K27" s="48"/>
      <c r="L27" s="28" t="s">
        <v>811</v>
      </c>
      <c r="M27" s="28" t="s">
        <v>811</v>
      </c>
    </row>
    <row r="28" spans="1:13" ht="30" customHeight="1">
      <c r="A28" s="56"/>
      <c r="B28" s="28">
        <v>6</v>
      </c>
      <c r="C28" s="28">
        <v>4</v>
      </c>
      <c r="D28" s="36" t="s">
        <v>113</v>
      </c>
      <c r="E28" s="37" t="s">
        <v>88</v>
      </c>
      <c r="F28" s="28" t="s">
        <v>11</v>
      </c>
      <c r="G28" s="38" t="s">
        <v>71</v>
      </c>
      <c r="H28" s="39">
        <v>3.4232638888888889E-3</v>
      </c>
      <c r="I28" s="40" t="s">
        <v>817</v>
      </c>
      <c r="J28" s="48"/>
      <c r="K28" s="48"/>
      <c r="L28" s="28" t="s">
        <v>811</v>
      </c>
      <c r="M28" s="28" t="s">
        <v>811</v>
      </c>
    </row>
    <row r="29" spans="1:13" ht="30" customHeight="1">
      <c r="A29" s="56"/>
      <c r="B29" s="28">
        <v>7</v>
      </c>
      <c r="C29" s="28">
        <v>5</v>
      </c>
      <c r="D29" s="36" t="s">
        <v>115</v>
      </c>
      <c r="E29" s="37" t="s">
        <v>116</v>
      </c>
      <c r="F29" s="28" t="s">
        <v>11</v>
      </c>
      <c r="G29" s="38" t="s">
        <v>71</v>
      </c>
      <c r="H29" s="39">
        <v>3.6982638888888885E-3</v>
      </c>
      <c r="I29" s="40" t="s">
        <v>818</v>
      </c>
      <c r="J29" s="63"/>
      <c r="K29" s="63"/>
      <c r="L29" s="28" t="s">
        <v>811</v>
      </c>
      <c r="M29" s="28" t="s">
        <v>811</v>
      </c>
    </row>
    <row r="30" spans="1:13" ht="30" customHeight="1">
      <c r="A30" s="56">
        <v>4</v>
      </c>
      <c r="B30" s="28">
        <v>1</v>
      </c>
      <c r="C30" s="28">
        <v>1</v>
      </c>
      <c r="D30" s="36" t="s">
        <v>118</v>
      </c>
      <c r="E30" s="37" t="s">
        <v>94</v>
      </c>
      <c r="F30" s="28" t="s">
        <v>18</v>
      </c>
      <c r="G30" s="38" t="s">
        <v>71</v>
      </c>
      <c r="H30" s="39">
        <v>2.7078703703703705E-3</v>
      </c>
      <c r="I30" s="40" t="s">
        <v>819</v>
      </c>
      <c r="J30" s="41">
        <v>1.8371527777777778E-3</v>
      </c>
      <c r="K30" s="41">
        <v>1.8371527777777778E-3</v>
      </c>
      <c r="L30" s="28" t="s">
        <v>811</v>
      </c>
      <c r="M30" s="28" t="s">
        <v>811</v>
      </c>
    </row>
    <row r="31" spans="1:13" ht="30" customHeight="1">
      <c r="A31" s="56">
        <v>5</v>
      </c>
      <c r="B31" s="28">
        <f t="shared" ref="B31:C34" si="8">RANK(H31,$H$31:$H$35,1)</f>
        <v>1</v>
      </c>
      <c r="C31" s="28">
        <f t="shared" si="8"/>
        <v>1</v>
      </c>
      <c r="D31" s="36" t="s">
        <v>14</v>
      </c>
      <c r="E31" s="37" t="s">
        <v>2</v>
      </c>
      <c r="F31" s="28" t="s">
        <v>13</v>
      </c>
      <c r="G31" s="38" t="s">
        <v>71</v>
      </c>
      <c r="H31" s="39">
        <v>2.1657407407407406E-3</v>
      </c>
      <c r="I31" s="40" t="str">
        <f t="shared" ref="I31:I94" si="9">TEXT(H31,"m:ss.00;@")</f>
        <v>3:07.12</v>
      </c>
      <c r="J31" s="47">
        <v>2.161111111111111E-3</v>
      </c>
      <c r="K31" s="47">
        <v>2.161111111111111E-3</v>
      </c>
      <c r="L31" s="28" t="str">
        <f t="shared" ref="L31:L35" si="10">IF(H31&lt;$J$31,"破我國紀錄","")</f>
        <v/>
      </c>
      <c r="M31" s="28" t="str">
        <f>IF(H31&lt;$K$31,"破成人賽紀錄","")</f>
        <v/>
      </c>
    </row>
    <row r="32" spans="1:13" ht="30" customHeight="1">
      <c r="A32" s="56"/>
      <c r="B32" s="28">
        <f t="shared" si="8"/>
        <v>2</v>
      </c>
      <c r="C32" s="28">
        <f t="shared" si="8"/>
        <v>2</v>
      </c>
      <c r="D32" s="36" t="s">
        <v>121</v>
      </c>
      <c r="E32" s="37" t="s">
        <v>5</v>
      </c>
      <c r="F32" s="28" t="s">
        <v>13</v>
      </c>
      <c r="G32" s="38" t="s">
        <v>71</v>
      </c>
      <c r="H32" s="39">
        <v>2.3895833333333334E-3</v>
      </c>
      <c r="I32" s="40" t="str">
        <f t="shared" si="9"/>
        <v>3:26.46</v>
      </c>
      <c r="J32" s="48"/>
      <c r="K32" s="48"/>
      <c r="L32" s="28" t="str">
        <f t="shared" si="10"/>
        <v/>
      </c>
      <c r="M32" s="28" t="str">
        <f t="shared" ref="M32:M35" si="11">IF(H32&lt;$K$31,"破成人賽紀錄","")</f>
        <v/>
      </c>
    </row>
    <row r="33" spans="1:13" ht="30" customHeight="1">
      <c r="A33" s="56"/>
      <c r="B33" s="28">
        <f t="shared" si="8"/>
        <v>3</v>
      </c>
      <c r="C33" s="28">
        <f t="shared" si="8"/>
        <v>3</v>
      </c>
      <c r="D33" s="36" t="s">
        <v>120</v>
      </c>
      <c r="E33" s="37" t="s">
        <v>105</v>
      </c>
      <c r="F33" s="28" t="s">
        <v>13</v>
      </c>
      <c r="G33" s="38" t="s">
        <v>71</v>
      </c>
      <c r="H33" s="39">
        <v>2.4914351851851855E-3</v>
      </c>
      <c r="I33" s="40" t="str">
        <f t="shared" si="9"/>
        <v>3:35.26</v>
      </c>
      <c r="J33" s="48"/>
      <c r="K33" s="48"/>
      <c r="L33" s="28" t="str">
        <f t="shared" si="10"/>
        <v/>
      </c>
      <c r="M33" s="28" t="str">
        <f t="shared" si="11"/>
        <v/>
      </c>
    </row>
    <row r="34" spans="1:13" ht="30" customHeight="1">
      <c r="A34" s="56"/>
      <c r="B34" s="28">
        <f t="shared" si="8"/>
        <v>4</v>
      </c>
      <c r="C34" s="28">
        <f t="shared" si="8"/>
        <v>4</v>
      </c>
      <c r="D34" s="36" t="s">
        <v>15</v>
      </c>
      <c r="E34" s="37" t="s">
        <v>2</v>
      </c>
      <c r="F34" s="28" t="s">
        <v>13</v>
      </c>
      <c r="G34" s="38" t="s">
        <v>71</v>
      </c>
      <c r="H34" s="39">
        <v>2.871527777777778E-3</v>
      </c>
      <c r="I34" s="40" t="str">
        <f t="shared" si="9"/>
        <v>4:08.10</v>
      </c>
      <c r="J34" s="48"/>
      <c r="K34" s="48"/>
      <c r="L34" s="28" t="str">
        <f t="shared" si="10"/>
        <v/>
      </c>
      <c r="M34" s="28" t="str">
        <f t="shared" si="11"/>
        <v/>
      </c>
    </row>
    <row r="35" spans="1:13" ht="30" customHeight="1">
      <c r="A35" s="56"/>
      <c r="B35" s="28">
        <f>RANK(H35,$H$31:$H$35,1)</f>
        <v>5</v>
      </c>
      <c r="C35" s="28"/>
      <c r="D35" s="54" t="s">
        <v>119</v>
      </c>
      <c r="E35" s="115" t="s">
        <v>98</v>
      </c>
      <c r="F35" s="28" t="s">
        <v>13</v>
      </c>
      <c r="G35" s="38" t="s">
        <v>71</v>
      </c>
      <c r="H35" s="39">
        <v>3.5314814814814814E-3</v>
      </c>
      <c r="I35" s="40" t="str">
        <f t="shared" si="9"/>
        <v>5:05.12</v>
      </c>
      <c r="J35" s="63"/>
      <c r="K35" s="63"/>
      <c r="L35" s="28" t="str">
        <f t="shared" si="10"/>
        <v/>
      </c>
      <c r="M35" s="28" t="str">
        <f t="shared" si="11"/>
        <v/>
      </c>
    </row>
    <row r="36" spans="1:13" ht="30" customHeight="1">
      <c r="A36" s="56">
        <v>5</v>
      </c>
      <c r="B36" s="28">
        <f>RANK(H36,$H$36:$H$37,1)</f>
        <v>1</v>
      </c>
      <c r="C36" s="28"/>
      <c r="D36" s="54" t="s">
        <v>17</v>
      </c>
      <c r="E36" s="115" t="s">
        <v>122</v>
      </c>
      <c r="F36" s="28" t="s">
        <v>16</v>
      </c>
      <c r="G36" s="38" t="s">
        <v>71</v>
      </c>
      <c r="H36" s="39">
        <v>2.2724537037037036E-3</v>
      </c>
      <c r="I36" s="40" t="str">
        <f t="shared" si="9"/>
        <v>3:16.34</v>
      </c>
      <c r="J36" s="47">
        <v>1.9366898148148147E-3</v>
      </c>
      <c r="K36" s="47">
        <v>1.9366898148148147E-3</v>
      </c>
      <c r="L36" s="28" t="str">
        <f>IF(H36&lt;$J$36,"破我國紀錄","")</f>
        <v/>
      </c>
      <c r="M36" s="28" t="str">
        <f>IF(H36&lt;$K$36,"破成人賽紀錄","")</f>
        <v/>
      </c>
    </row>
    <row r="37" spans="1:13" ht="30" customHeight="1">
      <c r="A37" s="56"/>
      <c r="B37" s="28">
        <f>RANK(H37,$H$36:$H$37,1)</f>
        <v>2</v>
      </c>
      <c r="C37" s="28"/>
      <c r="D37" s="54" t="s">
        <v>123</v>
      </c>
      <c r="E37" s="115" t="s">
        <v>98</v>
      </c>
      <c r="F37" s="28" t="s">
        <v>16</v>
      </c>
      <c r="G37" s="38" t="s">
        <v>71</v>
      </c>
      <c r="H37" s="39">
        <v>2.6135416666666668E-3</v>
      </c>
      <c r="I37" s="40" t="str">
        <f t="shared" si="9"/>
        <v>3:45.81</v>
      </c>
      <c r="J37" s="63"/>
      <c r="K37" s="63"/>
      <c r="L37" s="28" t="str">
        <f>IF(H37&lt;$J$36,"破我國紀錄","")</f>
        <v/>
      </c>
      <c r="M37" s="28" t="str">
        <f>IF(H37&lt;$K$36,"破成人賽紀錄","")</f>
        <v/>
      </c>
    </row>
    <row r="38" spans="1:13" ht="30" customHeight="1">
      <c r="A38" s="56">
        <v>5</v>
      </c>
      <c r="B38" s="28">
        <f>RANK(H38,$H$38:$H$38,1)</f>
        <v>1</v>
      </c>
      <c r="C38" s="28">
        <f>RANK(I38,$H$38:$H$38,1)</f>
        <v>1</v>
      </c>
      <c r="D38" s="36" t="s">
        <v>124</v>
      </c>
      <c r="E38" s="37" t="s">
        <v>122</v>
      </c>
      <c r="F38" s="28" t="s">
        <v>49</v>
      </c>
      <c r="G38" s="38" t="s">
        <v>71</v>
      </c>
      <c r="H38" s="39">
        <v>2.5089120370370374E-3</v>
      </c>
      <c r="I38" s="40" t="str">
        <f t="shared" si="9"/>
        <v>3:36.77</v>
      </c>
      <c r="J38" s="41">
        <v>1.7696759259259261E-3</v>
      </c>
      <c r="K38" s="41">
        <v>1.7416666666666665E-3</v>
      </c>
      <c r="L38" s="28" t="str">
        <f>IF(H38&lt;$J$38,"破我國紀錄","")</f>
        <v/>
      </c>
      <c r="M38" s="28" t="str">
        <f>IF(H38&lt;$K$38,"破成人賽紀錄","")</f>
        <v/>
      </c>
    </row>
    <row r="39" spans="1:13" ht="30" customHeight="1">
      <c r="A39" s="56">
        <v>6</v>
      </c>
      <c r="B39" s="28"/>
      <c r="C39" s="28"/>
      <c r="D39" s="36" t="s">
        <v>125</v>
      </c>
      <c r="E39" s="37" t="s">
        <v>103</v>
      </c>
      <c r="F39" s="28" t="s">
        <v>20</v>
      </c>
      <c r="G39" s="38" t="s">
        <v>71</v>
      </c>
      <c r="H39" s="39" t="s">
        <v>820</v>
      </c>
      <c r="I39" s="40" t="str">
        <f t="shared" si="9"/>
        <v>棄權</v>
      </c>
      <c r="J39" s="47">
        <v>2.5601851851851849E-3</v>
      </c>
      <c r="K39" s="47">
        <v>2.5601851851851849E-3</v>
      </c>
      <c r="L39" s="28" t="str">
        <f>IF(H39&lt;$J$39,"破我國紀錄","")</f>
        <v/>
      </c>
      <c r="M39" s="28" t="str">
        <f>IF(H39&lt;$K$39,"破成人賽紀錄","")</f>
        <v/>
      </c>
    </row>
    <row r="40" spans="1:13" ht="30" customHeight="1">
      <c r="A40" s="56"/>
      <c r="B40" s="28">
        <f t="shared" ref="B40:C41" si="12">RANK(H40,$H$39:$H$41,1)</f>
        <v>1</v>
      </c>
      <c r="C40" s="28">
        <f t="shared" si="12"/>
        <v>1</v>
      </c>
      <c r="D40" s="36" t="s">
        <v>19</v>
      </c>
      <c r="E40" s="37" t="s">
        <v>126</v>
      </c>
      <c r="F40" s="28" t="s">
        <v>20</v>
      </c>
      <c r="G40" s="38" t="s">
        <v>71</v>
      </c>
      <c r="H40" s="39">
        <v>2.2371527777777776E-3</v>
      </c>
      <c r="I40" s="40" t="str">
        <f t="shared" si="9"/>
        <v>3:13.29</v>
      </c>
      <c r="J40" s="48">
        <v>2.5601851851851849E-3</v>
      </c>
      <c r="K40" s="48">
        <v>2.5601851851851849E-3</v>
      </c>
      <c r="L40" s="28" t="str">
        <f t="shared" ref="L40:L41" si="13">IF(H40&lt;$J$39,"破我國紀錄","")</f>
        <v>破我國紀錄</v>
      </c>
      <c r="M40" s="28" t="str">
        <f t="shared" ref="M40:M41" si="14">IF(H40&lt;$K$39,"破成人賽紀錄","")</f>
        <v>破成人賽紀錄</v>
      </c>
    </row>
    <row r="41" spans="1:13" ht="30" customHeight="1">
      <c r="A41" s="56"/>
      <c r="B41" s="28">
        <f t="shared" si="12"/>
        <v>2</v>
      </c>
      <c r="C41" s="28"/>
      <c r="D41" s="54" t="s">
        <v>821</v>
      </c>
      <c r="E41" s="115" t="s">
        <v>85</v>
      </c>
      <c r="F41" s="28" t="s">
        <v>20</v>
      </c>
      <c r="G41" s="38" t="s">
        <v>71</v>
      </c>
      <c r="H41" s="39">
        <v>3.0775462962962965E-3</v>
      </c>
      <c r="I41" s="40" t="str">
        <f t="shared" si="9"/>
        <v>4:25.90</v>
      </c>
      <c r="J41" s="63"/>
      <c r="K41" s="63"/>
      <c r="L41" s="28" t="str">
        <f t="shared" si="13"/>
        <v/>
      </c>
      <c r="M41" s="28" t="str">
        <f t="shared" si="14"/>
        <v/>
      </c>
    </row>
    <row r="42" spans="1:13" ht="30" customHeight="1">
      <c r="A42" s="56">
        <v>6</v>
      </c>
      <c r="B42" s="28">
        <f>RANK(H42,$H$42:$H$43,1)</f>
        <v>1</v>
      </c>
      <c r="C42" s="28">
        <f>RANK(I42,$H$42:$H$43,1)</f>
        <v>1</v>
      </c>
      <c r="D42" s="36" t="s">
        <v>127</v>
      </c>
      <c r="E42" s="37" t="s">
        <v>128</v>
      </c>
      <c r="F42" s="28" t="s">
        <v>21</v>
      </c>
      <c r="G42" s="38" t="s">
        <v>71</v>
      </c>
      <c r="H42" s="39">
        <v>2.6040509259259259E-3</v>
      </c>
      <c r="I42" s="40" t="str">
        <f t="shared" si="9"/>
        <v>3:44.99</v>
      </c>
      <c r="J42" s="47">
        <v>2.1870370370370372E-3</v>
      </c>
      <c r="K42" s="47">
        <v>2.1870370370370372E-3</v>
      </c>
      <c r="L42" s="28" t="str">
        <f>IF(H42&lt;$J$42,"破我國紀錄","")</f>
        <v/>
      </c>
      <c r="M42" s="28" t="str">
        <f>IF(H42&lt;$K$42,"破成人賽紀錄","")</f>
        <v/>
      </c>
    </row>
    <row r="43" spans="1:13" ht="30" customHeight="1">
      <c r="A43" s="56"/>
      <c r="B43" s="28">
        <f>RANK(H43,$H$42:$H$43,1)</f>
        <v>2</v>
      </c>
      <c r="C43" s="28">
        <f>RANK(I43,$H$42:$H$43,1)</f>
        <v>2</v>
      </c>
      <c r="D43" s="36" t="s">
        <v>129</v>
      </c>
      <c r="E43" s="37" t="s">
        <v>24</v>
      </c>
      <c r="F43" s="28" t="s">
        <v>21</v>
      </c>
      <c r="G43" s="38" t="s">
        <v>71</v>
      </c>
      <c r="H43" s="39">
        <v>2.7685185185185187E-3</v>
      </c>
      <c r="I43" s="40" t="str">
        <f t="shared" si="9"/>
        <v>3:59.20</v>
      </c>
      <c r="J43" s="63"/>
      <c r="K43" s="63"/>
      <c r="L43" s="28" t="str">
        <f>IF(H43&lt;$J$42,"破我國紀錄","")</f>
        <v/>
      </c>
      <c r="M43" s="28" t="str">
        <f>IF(H43&lt;$K$42,"破成人賽紀錄","")</f>
        <v/>
      </c>
    </row>
    <row r="44" spans="1:13" ht="30" customHeight="1">
      <c r="A44" s="56">
        <v>6</v>
      </c>
      <c r="B44" s="28">
        <f>RANK(H44,$H$44:$H$46,1)</f>
        <v>1</v>
      </c>
      <c r="C44" s="28">
        <f>RANK(I44,$H$44:$H$46,1)</f>
        <v>1</v>
      </c>
      <c r="D44" s="36" t="s">
        <v>130</v>
      </c>
      <c r="E44" s="37" t="s">
        <v>116</v>
      </c>
      <c r="F44" s="28" t="s">
        <v>22</v>
      </c>
      <c r="G44" s="38" t="s">
        <v>71</v>
      </c>
      <c r="H44" s="39">
        <v>2.1923611111111111E-3</v>
      </c>
      <c r="I44" s="40" t="str">
        <f t="shared" si="9"/>
        <v>3:09.42</v>
      </c>
      <c r="J44" s="47">
        <v>2.0454861111111112E-3</v>
      </c>
      <c r="K44" s="47">
        <v>2.0454861111111112E-3</v>
      </c>
      <c r="L44" s="28" t="str">
        <f>IF(H44&lt;$J$44,"破我國紀錄","")</f>
        <v/>
      </c>
      <c r="M44" s="28" t="str">
        <f>IF(H44&lt;$K$44,"破成人賽紀錄","")</f>
        <v/>
      </c>
    </row>
    <row r="45" spans="1:13" ht="30" customHeight="1">
      <c r="A45" s="56"/>
      <c r="B45" s="28">
        <f t="shared" ref="B45:C46" si="15">RANK(H45,$H$44:$H$46,1)</f>
        <v>2</v>
      </c>
      <c r="C45" s="28">
        <f t="shared" si="15"/>
        <v>2</v>
      </c>
      <c r="D45" s="36" t="s">
        <v>131</v>
      </c>
      <c r="E45" s="37" t="s">
        <v>132</v>
      </c>
      <c r="F45" s="28" t="s">
        <v>22</v>
      </c>
      <c r="G45" s="38" t="s">
        <v>71</v>
      </c>
      <c r="H45" s="39">
        <v>2.5603009259259259E-3</v>
      </c>
      <c r="I45" s="40" t="str">
        <f t="shared" si="9"/>
        <v>3:41.21</v>
      </c>
      <c r="J45" s="48"/>
      <c r="K45" s="48"/>
      <c r="L45" s="28" t="str">
        <f t="shared" ref="L45:L46" si="16">IF(H45&lt;$J$44,"破我國紀錄","")</f>
        <v/>
      </c>
      <c r="M45" s="28" t="str">
        <f t="shared" ref="M45:M46" si="17">IF(H45&lt;$K$44,"破成人賽紀錄","")</f>
        <v/>
      </c>
    </row>
    <row r="46" spans="1:13" ht="30" customHeight="1">
      <c r="A46" s="56">
        <v>6</v>
      </c>
      <c r="B46" s="28">
        <f t="shared" si="15"/>
        <v>3</v>
      </c>
      <c r="C46" s="28">
        <f t="shared" si="15"/>
        <v>3</v>
      </c>
      <c r="D46" s="36" t="s">
        <v>23</v>
      </c>
      <c r="E46" s="37" t="s">
        <v>24</v>
      </c>
      <c r="F46" s="28" t="s">
        <v>22</v>
      </c>
      <c r="G46" s="38" t="s">
        <v>71</v>
      </c>
      <c r="H46" s="39">
        <v>2.9771990740740744E-3</v>
      </c>
      <c r="I46" s="40" t="str">
        <f t="shared" si="9"/>
        <v>4:17.23</v>
      </c>
      <c r="J46" s="63"/>
      <c r="K46" s="63"/>
      <c r="L46" s="28" t="str">
        <f t="shared" si="16"/>
        <v/>
      </c>
      <c r="M46" s="28" t="str">
        <f t="shared" si="17"/>
        <v/>
      </c>
    </row>
    <row r="47" spans="1:13" ht="30" customHeight="1">
      <c r="A47" s="56" t="s">
        <v>822</v>
      </c>
      <c r="B47" s="28">
        <f t="shared" ref="B47:B52" si="18">RANK(H47,$H$47:$H$52,1)</f>
        <v>1</v>
      </c>
      <c r="C47" s="28"/>
      <c r="D47" s="54" t="s">
        <v>136</v>
      </c>
      <c r="E47" s="115" t="s">
        <v>98</v>
      </c>
      <c r="F47" s="28" t="s">
        <v>25</v>
      </c>
      <c r="G47" s="38" t="s">
        <v>71</v>
      </c>
      <c r="H47" s="39">
        <v>1.8837962962962964E-3</v>
      </c>
      <c r="I47" s="40" t="str">
        <f t="shared" si="9"/>
        <v>2:42.76</v>
      </c>
      <c r="J47" s="47">
        <v>1.9759259259259261E-3</v>
      </c>
      <c r="K47" s="47">
        <v>1.8927083333333337E-3</v>
      </c>
      <c r="L47" s="28"/>
      <c r="M47" s="28" t="str">
        <f>IF(H47&lt;$K$47,"破成人賽紀錄","")</f>
        <v>破成人賽紀錄</v>
      </c>
    </row>
    <row r="48" spans="1:13" ht="30" customHeight="1">
      <c r="A48" s="56"/>
      <c r="B48" s="28">
        <f t="shared" si="18"/>
        <v>2</v>
      </c>
      <c r="C48" s="28">
        <v>1</v>
      </c>
      <c r="D48" s="36" t="s">
        <v>27</v>
      </c>
      <c r="E48" s="37" t="s">
        <v>138</v>
      </c>
      <c r="F48" s="28" t="s">
        <v>25</v>
      </c>
      <c r="G48" s="38" t="s">
        <v>71</v>
      </c>
      <c r="H48" s="39">
        <v>2.2508101851851851E-3</v>
      </c>
      <c r="I48" s="40" t="str">
        <f t="shared" si="9"/>
        <v>3:14.47</v>
      </c>
      <c r="J48" s="48"/>
      <c r="K48" s="48"/>
      <c r="L48" s="28" t="str">
        <f t="shared" ref="L48:L52" si="19">IF(H48&lt;$J$47,"破我國紀錄","")</f>
        <v/>
      </c>
      <c r="M48" s="28" t="str">
        <f t="shared" ref="M48:M52" si="20">IF(H48&lt;$K$47,"破成人賽紀錄","")</f>
        <v/>
      </c>
    </row>
    <row r="49" spans="1:13" ht="30" customHeight="1">
      <c r="A49" s="56"/>
      <c r="B49" s="28">
        <f t="shared" si="18"/>
        <v>3</v>
      </c>
      <c r="C49" s="28">
        <v>2</v>
      </c>
      <c r="D49" s="36" t="s">
        <v>26</v>
      </c>
      <c r="E49" s="37" t="s">
        <v>1</v>
      </c>
      <c r="F49" s="28" t="s">
        <v>25</v>
      </c>
      <c r="G49" s="38" t="s">
        <v>71</v>
      </c>
      <c r="H49" s="39">
        <v>2.2875E-3</v>
      </c>
      <c r="I49" s="40" t="str">
        <f t="shared" si="9"/>
        <v>3:17.64</v>
      </c>
      <c r="J49" s="48"/>
      <c r="K49" s="48"/>
      <c r="L49" s="28" t="str">
        <f t="shared" si="19"/>
        <v/>
      </c>
      <c r="M49" s="28" t="str">
        <f t="shared" si="20"/>
        <v/>
      </c>
    </row>
    <row r="50" spans="1:13" ht="30" customHeight="1">
      <c r="A50" s="56"/>
      <c r="B50" s="28">
        <f t="shared" si="18"/>
        <v>4</v>
      </c>
      <c r="C50" s="28">
        <v>3</v>
      </c>
      <c r="D50" s="36" t="s">
        <v>134</v>
      </c>
      <c r="E50" s="37" t="s">
        <v>135</v>
      </c>
      <c r="F50" s="28" t="s">
        <v>25</v>
      </c>
      <c r="G50" s="38" t="s">
        <v>71</v>
      </c>
      <c r="H50" s="39">
        <v>2.5135416666666665E-3</v>
      </c>
      <c r="I50" s="40" t="str">
        <f t="shared" si="9"/>
        <v>3:37.17</v>
      </c>
      <c r="J50" s="48"/>
      <c r="K50" s="48"/>
      <c r="L50" s="28" t="str">
        <f t="shared" si="19"/>
        <v/>
      </c>
      <c r="M50" s="28" t="str">
        <f t="shared" si="20"/>
        <v/>
      </c>
    </row>
    <row r="51" spans="1:13" ht="30" customHeight="1">
      <c r="A51" s="56"/>
      <c r="B51" s="28">
        <f t="shared" si="18"/>
        <v>5</v>
      </c>
      <c r="C51" s="28">
        <v>4</v>
      </c>
      <c r="D51" s="36" t="s">
        <v>133</v>
      </c>
      <c r="E51" s="37" t="s">
        <v>5</v>
      </c>
      <c r="F51" s="28" t="s">
        <v>25</v>
      </c>
      <c r="G51" s="38" t="s">
        <v>71</v>
      </c>
      <c r="H51" s="39">
        <v>2.7721064814814813E-3</v>
      </c>
      <c r="I51" s="40" t="str">
        <f t="shared" si="9"/>
        <v>3:59.51</v>
      </c>
      <c r="J51" s="48"/>
      <c r="K51" s="48"/>
      <c r="L51" s="28" t="str">
        <f t="shared" si="19"/>
        <v/>
      </c>
      <c r="M51" s="28" t="str">
        <f t="shared" si="20"/>
        <v/>
      </c>
    </row>
    <row r="52" spans="1:13" ht="30" customHeight="1">
      <c r="A52" s="56"/>
      <c r="B52" s="28">
        <f t="shared" si="18"/>
        <v>6</v>
      </c>
      <c r="C52" s="28">
        <v>5</v>
      </c>
      <c r="D52" s="36" t="s">
        <v>137</v>
      </c>
      <c r="E52" s="37" t="s">
        <v>105</v>
      </c>
      <c r="F52" s="28" t="s">
        <v>25</v>
      </c>
      <c r="G52" s="38" t="s">
        <v>71</v>
      </c>
      <c r="H52" s="39">
        <v>3.1168981481481482E-3</v>
      </c>
      <c r="I52" s="40" t="str">
        <f t="shared" si="9"/>
        <v>4:29.30</v>
      </c>
      <c r="J52" s="63"/>
      <c r="K52" s="63"/>
      <c r="L52" s="28" t="str">
        <f t="shared" si="19"/>
        <v/>
      </c>
      <c r="M52" s="28" t="str">
        <f t="shared" si="20"/>
        <v/>
      </c>
    </row>
    <row r="53" spans="1:13" ht="30" customHeight="1">
      <c r="A53" s="56" t="s">
        <v>822</v>
      </c>
      <c r="B53" s="28">
        <f t="shared" ref="B53:B62" si="21">RANK(H53,$H$53:$H$62,1)</f>
        <v>1</v>
      </c>
      <c r="C53" s="28"/>
      <c r="D53" s="54" t="s">
        <v>823</v>
      </c>
      <c r="E53" s="115" t="s">
        <v>98</v>
      </c>
      <c r="F53" s="28" t="s">
        <v>28</v>
      </c>
      <c r="G53" s="38" t="s">
        <v>71</v>
      </c>
      <c r="H53" s="39">
        <v>1.9010416666666665E-3</v>
      </c>
      <c r="I53" s="40" t="str">
        <f t="shared" si="9"/>
        <v>2:44.25</v>
      </c>
      <c r="J53" s="47">
        <v>1.8393518518518518E-3</v>
      </c>
      <c r="K53" s="47">
        <v>1.8393518518518518E-3</v>
      </c>
      <c r="L53" s="28" t="str">
        <f>IF(H53&lt;$J$53,"破我國紀錄","")</f>
        <v/>
      </c>
      <c r="M53" s="28" t="str">
        <f>IF(H53&lt;$K$53,"破成人賽紀錄","")</f>
        <v/>
      </c>
    </row>
    <row r="54" spans="1:13" ht="30" customHeight="1">
      <c r="A54" s="56"/>
      <c r="B54" s="28">
        <f t="shared" si="21"/>
        <v>2</v>
      </c>
      <c r="C54" s="28">
        <v>1</v>
      </c>
      <c r="D54" s="36" t="s">
        <v>145</v>
      </c>
      <c r="E54" s="37" t="s">
        <v>132</v>
      </c>
      <c r="F54" s="28" t="s">
        <v>28</v>
      </c>
      <c r="G54" s="38" t="s">
        <v>71</v>
      </c>
      <c r="H54" s="39">
        <v>1.9943287037037039E-3</v>
      </c>
      <c r="I54" s="40" t="str">
        <f t="shared" si="9"/>
        <v>2:52.31</v>
      </c>
      <c r="J54" s="48"/>
      <c r="K54" s="48"/>
      <c r="L54" s="28" t="str">
        <f t="shared" ref="L54:L62" si="22">IF(H54&lt;$J$53,"破我國紀錄","")</f>
        <v/>
      </c>
      <c r="M54" s="28" t="str">
        <f t="shared" ref="M54:M62" si="23">IF(H54&lt;$K$53,"破成人賽紀錄","")</f>
        <v/>
      </c>
    </row>
    <row r="55" spans="1:13" ht="30" customHeight="1">
      <c r="A55" s="56"/>
      <c r="B55" s="28">
        <f t="shared" si="21"/>
        <v>3</v>
      </c>
      <c r="C55" s="28">
        <v>2</v>
      </c>
      <c r="D55" s="36" t="s">
        <v>47</v>
      </c>
      <c r="E55" s="37" t="s">
        <v>24</v>
      </c>
      <c r="F55" s="28" t="s">
        <v>28</v>
      </c>
      <c r="G55" s="38" t="s">
        <v>71</v>
      </c>
      <c r="H55" s="39">
        <v>2.1164351851851852E-3</v>
      </c>
      <c r="I55" s="40" t="str">
        <f t="shared" si="9"/>
        <v>3:02.86</v>
      </c>
      <c r="J55" s="48"/>
      <c r="K55" s="48"/>
      <c r="L55" s="28" t="str">
        <f t="shared" si="22"/>
        <v/>
      </c>
      <c r="M55" s="28" t="str">
        <f t="shared" si="23"/>
        <v/>
      </c>
    </row>
    <row r="56" spans="1:13" ht="30" customHeight="1">
      <c r="A56" s="56"/>
      <c r="B56" s="28">
        <f t="shared" si="21"/>
        <v>4</v>
      </c>
      <c r="C56" s="28">
        <v>3</v>
      </c>
      <c r="D56" s="36" t="s">
        <v>146</v>
      </c>
      <c r="E56" s="37" t="s">
        <v>147</v>
      </c>
      <c r="F56" s="28" t="s">
        <v>28</v>
      </c>
      <c r="G56" s="38" t="s">
        <v>71</v>
      </c>
      <c r="H56" s="39">
        <v>2.1511574074074076E-3</v>
      </c>
      <c r="I56" s="40" t="str">
        <f t="shared" si="9"/>
        <v>3:05.86</v>
      </c>
      <c r="J56" s="48"/>
      <c r="K56" s="48"/>
      <c r="L56" s="28" t="str">
        <f t="shared" si="22"/>
        <v/>
      </c>
      <c r="M56" s="28" t="str">
        <f t="shared" si="23"/>
        <v/>
      </c>
    </row>
    <row r="57" spans="1:13" ht="30" customHeight="1">
      <c r="A57" s="56"/>
      <c r="B57" s="28">
        <f t="shared" si="21"/>
        <v>5</v>
      </c>
      <c r="C57" s="28">
        <v>4</v>
      </c>
      <c r="D57" s="36" t="s">
        <v>142</v>
      </c>
      <c r="E57" s="37" t="s">
        <v>96</v>
      </c>
      <c r="F57" s="28" t="s">
        <v>28</v>
      </c>
      <c r="G57" s="38" t="s">
        <v>71</v>
      </c>
      <c r="H57" s="39">
        <v>2.2138888888888889E-3</v>
      </c>
      <c r="I57" s="40" t="str">
        <f t="shared" si="9"/>
        <v>3:11.28</v>
      </c>
      <c r="J57" s="48"/>
      <c r="K57" s="48"/>
      <c r="L57" s="28" t="str">
        <f t="shared" si="22"/>
        <v/>
      </c>
      <c r="M57" s="28" t="str">
        <f t="shared" si="23"/>
        <v/>
      </c>
    </row>
    <row r="58" spans="1:13" ht="30" customHeight="1">
      <c r="A58" s="56"/>
      <c r="B58" s="28">
        <f t="shared" si="21"/>
        <v>6</v>
      </c>
      <c r="C58" s="28">
        <v>5</v>
      </c>
      <c r="D58" s="36" t="s">
        <v>144</v>
      </c>
      <c r="E58" s="37" t="s">
        <v>126</v>
      </c>
      <c r="F58" s="28" t="s">
        <v>28</v>
      </c>
      <c r="G58" s="38" t="s">
        <v>71</v>
      </c>
      <c r="H58" s="39">
        <v>2.2751157407407407E-3</v>
      </c>
      <c r="I58" s="40" t="str">
        <f t="shared" si="9"/>
        <v>3:16.57</v>
      </c>
      <c r="J58" s="48"/>
      <c r="K58" s="48"/>
      <c r="L58" s="28" t="str">
        <f t="shared" si="22"/>
        <v/>
      </c>
      <c r="M58" s="28" t="str">
        <f t="shared" si="23"/>
        <v/>
      </c>
    </row>
    <row r="59" spans="1:13" ht="30" customHeight="1">
      <c r="A59" s="56"/>
      <c r="B59" s="28">
        <f t="shared" si="21"/>
        <v>7</v>
      </c>
      <c r="C59" s="28"/>
      <c r="D59" s="54" t="s">
        <v>140</v>
      </c>
      <c r="E59" s="115" t="s">
        <v>98</v>
      </c>
      <c r="F59" s="28" t="s">
        <v>28</v>
      </c>
      <c r="G59" s="38" t="s">
        <v>71</v>
      </c>
      <c r="H59" s="39">
        <v>2.4276620370370372E-3</v>
      </c>
      <c r="I59" s="40" t="str">
        <f t="shared" si="9"/>
        <v>3:29.75</v>
      </c>
      <c r="J59" s="48"/>
      <c r="K59" s="48"/>
      <c r="L59" s="28" t="str">
        <f t="shared" si="22"/>
        <v/>
      </c>
      <c r="M59" s="28" t="str">
        <f t="shared" si="23"/>
        <v/>
      </c>
    </row>
    <row r="60" spans="1:13" ht="30" customHeight="1">
      <c r="A60" s="56"/>
      <c r="B60" s="28">
        <f t="shared" si="21"/>
        <v>8</v>
      </c>
      <c r="C60" s="28">
        <v>6</v>
      </c>
      <c r="D60" s="36" t="s">
        <v>141</v>
      </c>
      <c r="E60" s="37" t="s">
        <v>116</v>
      </c>
      <c r="F60" s="28" t="s">
        <v>28</v>
      </c>
      <c r="G60" s="38" t="s">
        <v>71</v>
      </c>
      <c r="H60" s="39">
        <v>2.5320601851851854E-3</v>
      </c>
      <c r="I60" s="40" t="str">
        <f t="shared" si="9"/>
        <v>3:38.77</v>
      </c>
      <c r="J60" s="48"/>
      <c r="K60" s="48"/>
      <c r="L60" s="28" t="str">
        <f t="shared" si="22"/>
        <v/>
      </c>
      <c r="M60" s="28" t="str">
        <f t="shared" si="23"/>
        <v/>
      </c>
    </row>
    <row r="61" spans="1:13" ht="30" customHeight="1">
      <c r="A61" s="56"/>
      <c r="B61" s="28">
        <f t="shared" si="21"/>
        <v>9</v>
      </c>
      <c r="C61" s="28">
        <v>7</v>
      </c>
      <c r="D61" s="36" t="s">
        <v>139</v>
      </c>
      <c r="E61" s="37" t="s">
        <v>126</v>
      </c>
      <c r="F61" s="28" t="s">
        <v>28</v>
      </c>
      <c r="G61" s="38" t="s">
        <v>71</v>
      </c>
      <c r="H61" s="39">
        <v>2.5878472222222223E-3</v>
      </c>
      <c r="I61" s="40" t="str">
        <f t="shared" si="9"/>
        <v>3:43.59</v>
      </c>
      <c r="J61" s="48"/>
      <c r="K61" s="48"/>
      <c r="L61" s="28" t="str">
        <f t="shared" si="22"/>
        <v/>
      </c>
      <c r="M61" s="28" t="str">
        <f t="shared" si="23"/>
        <v/>
      </c>
    </row>
    <row r="62" spans="1:13" ht="30" customHeight="1">
      <c r="A62" s="56"/>
      <c r="B62" s="28">
        <f t="shared" si="21"/>
        <v>10</v>
      </c>
      <c r="C62" s="28">
        <v>8</v>
      </c>
      <c r="D62" s="36" t="s">
        <v>143</v>
      </c>
      <c r="E62" s="37" t="s">
        <v>135</v>
      </c>
      <c r="F62" s="28" t="s">
        <v>28</v>
      </c>
      <c r="G62" s="38" t="s">
        <v>71</v>
      </c>
      <c r="H62" s="39">
        <v>2.8575231481481485E-3</v>
      </c>
      <c r="I62" s="40" t="str">
        <f t="shared" si="9"/>
        <v>4:06.89</v>
      </c>
      <c r="J62" s="63"/>
      <c r="K62" s="63"/>
      <c r="L62" s="28" t="str">
        <f t="shared" si="22"/>
        <v/>
      </c>
      <c r="M62" s="28" t="str">
        <f t="shared" si="23"/>
        <v/>
      </c>
    </row>
    <row r="63" spans="1:13" ht="30" customHeight="1">
      <c r="A63" s="56" t="s">
        <v>824</v>
      </c>
      <c r="B63" s="28">
        <f t="shared" ref="B63:B70" si="24">RANK(H63,$H$63:$H$71,1)</f>
        <v>1</v>
      </c>
      <c r="C63" s="28"/>
      <c r="D63" s="54" t="s">
        <v>150</v>
      </c>
      <c r="E63" s="115" t="s">
        <v>88</v>
      </c>
      <c r="F63" s="28" t="s">
        <v>30</v>
      </c>
      <c r="G63" s="38" t="s">
        <v>71</v>
      </c>
      <c r="H63" s="39">
        <v>1.5892361111111109E-3</v>
      </c>
      <c r="I63" s="40" t="str">
        <f t="shared" si="9"/>
        <v>2:17.31</v>
      </c>
      <c r="J63" s="47">
        <v>1.6483796296296298E-3</v>
      </c>
      <c r="K63" s="47">
        <v>1.6483796296296298E-3</v>
      </c>
      <c r="L63" s="28"/>
      <c r="M63" s="28" t="str">
        <f>IF(H63&lt;$K$63,"破成人賽紀錄","")</f>
        <v>破成人賽紀錄</v>
      </c>
    </row>
    <row r="64" spans="1:13" ht="30" customHeight="1">
      <c r="A64" s="56"/>
      <c r="B64" s="28">
        <f t="shared" si="24"/>
        <v>2</v>
      </c>
      <c r="C64" s="28"/>
      <c r="D64" s="54" t="s">
        <v>825</v>
      </c>
      <c r="E64" s="115" t="s">
        <v>111</v>
      </c>
      <c r="F64" s="28" t="s">
        <v>30</v>
      </c>
      <c r="G64" s="38" t="s">
        <v>71</v>
      </c>
      <c r="H64" s="39">
        <v>1.6765046296296296E-3</v>
      </c>
      <c r="I64" s="40" t="str">
        <f t="shared" si="9"/>
        <v>2:24.85</v>
      </c>
      <c r="J64" s="48"/>
      <c r="K64" s="48"/>
      <c r="L64" s="28"/>
      <c r="M64" s="28" t="str">
        <f t="shared" ref="M64:M71" si="25">IF(H64&lt;$K$63,"破成人賽紀錄","")</f>
        <v/>
      </c>
    </row>
    <row r="65" spans="1:13" ht="30" customHeight="1">
      <c r="A65" s="56"/>
      <c r="B65" s="28">
        <f t="shared" si="24"/>
        <v>3</v>
      </c>
      <c r="C65" s="28">
        <v>1</v>
      </c>
      <c r="D65" s="36" t="s">
        <v>32</v>
      </c>
      <c r="E65" s="37" t="s">
        <v>2</v>
      </c>
      <c r="F65" s="28" t="s">
        <v>30</v>
      </c>
      <c r="G65" s="38" t="s">
        <v>71</v>
      </c>
      <c r="H65" s="39">
        <v>1.7349537037037036E-3</v>
      </c>
      <c r="I65" s="40" t="str">
        <f t="shared" si="9"/>
        <v>2:29.90</v>
      </c>
      <c r="J65" s="48"/>
      <c r="K65" s="48"/>
      <c r="L65" s="28" t="str">
        <f t="shared" ref="L65:L71" si="26">IF(H65&lt;$J$63,"破我國紀錄","")</f>
        <v/>
      </c>
      <c r="M65" s="28" t="str">
        <f t="shared" si="25"/>
        <v/>
      </c>
    </row>
    <row r="66" spans="1:13" ht="30" customHeight="1">
      <c r="A66" s="56"/>
      <c r="B66" s="28">
        <f t="shared" si="24"/>
        <v>4</v>
      </c>
      <c r="C66" s="28">
        <v>2</v>
      </c>
      <c r="D66" s="36" t="s">
        <v>31</v>
      </c>
      <c r="E66" s="37" t="s">
        <v>126</v>
      </c>
      <c r="F66" s="28" t="s">
        <v>30</v>
      </c>
      <c r="G66" s="38" t="s">
        <v>71</v>
      </c>
      <c r="H66" s="39">
        <v>2.1131944444444445E-3</v>
      </c>
      <c r="I66" s="40" t="str">
        <f t="shared" si="9"/>
        <v>3:02.58</v>
      </c>
      <c r="J66" s="48"/>
      <c r="K66" s="48"/>
      <c r="L66" s="28" t="str">
        <f t="shared" si="26"/>
        <v/>
      </c>
      <c r="M66" s="28" t="str">
        <f t="shared" si="25"/>
        <v/>
      </c>
    </row>
    <row r="67" spans="1:13" ht="30" customHeight="1">
      <c r="A67" s="56"/>
      <c r="B67" s="28">
        <f t="shared" si="24"/>
        <v>5</v>
      </c>
      <c r="C67" s="28">
        <v>3</v>
      </c>
      <c r="D67" s="36" t="s">
        <v>151</v>
      </c>
      <c r="E67" s="37" t="s">
        <v>116</v>
      </c>
      <c r="F67" s="28" t="s">
        <v>30</v>
      </c>
      <c r="G67" s="38" t="s">
        <v>71</v>
      </c>
      <c r="H67" s="39">
        <v>2.1509259259259259E-3</v>
      </c>
      <c r="I67" s="40" t="str">
        <f t="shared" si="9"/>
        <v>3:05.84</v>
      </c>
      <c r="J67" s="48"/>
      <c r="K67" s="48"/>
      <c r="L67" s="28" t="str">
        <f t="shared" si="26"/>
        <v/>
      </c>
      <c r="M67" s="28" t="str">
        <f t="shared" si="25"/>
        <v/>
      </c>
    </row>
    <row r="68" spans="1:13" ht="30" customHeight="1">
      <c r="A68" s="56"/>
      <c r="B68" s="28">
        <f t="shared" si="24"/>
        <v>6</v>
      </c>
      <c r="C68" s="28"/>
      <c r="D68" s="54" t="s">
        <v>152</v>
      </c>
      <c r="E68" s="115" t="s">
        <v>98</v>
      </c>
      <c r="F68" s="28" t="s">
        <v>30</v>
      </c>
      <c r="G68" s="38" t="s">
        <v>71</v>
      </c>
      <c r="H68" s="39">
        <v>2.2540509259259258E-3</v>
      </c>
      <c r="I68" s="40" t="str">
        <f t="shared" si="9"/>
        <v>3:14.75</v>
      </c>
      <c r="J68" s="48"/>
      <c r="K68" s="48"/>
      <c r="L68" s="28" t="str">
        <f t="shared" si="26"/>
        <v/>
      </c>
      <c r="M68" s="28" t="str">
        <f t="shared" si="25"/>
        <v/>
      </c>
    </row>
    <row r="69" spans="1:13" ht="30" customHeight="1">
      <c r="A69" s="56"/>
      <c r="B69" s="28">
        <f t="shared" si="24"/>
        <v>7</v>
      </c>
      <c r="C69" s="28">
        <v>4</v>
      </c>
      <c r="D69" s="36" t="s">
        <v>148</v>
      </c>
      <c r="E69" s="37" t="s">
        <v>149</v>
      </c>
      <c r="F69" s="28" t="s">
        <v>30</v>
      </c>
      <c r="G69" s="38" t="s">
        <v>71</v>
      </c>
      <c r="H69" s="39">
        <v>2.3480324074074076E-3</v>
      </c>
      <c r="I69" s="40" t="str">
        <f t="shared" si="9"/>
        <v>3:22.87</v>
      </c>
      <c r="J69" s="48"/>
      <c r="K69" s="48"/>
      <c r="L69" s="28" t="str">
        <f t="shared" si="26"/>
        <v/>
      </c>
      <c r="M69" s="28" t="str">
        <f t="shared" si="25"/>
        <v/>
      </c>
    </row>
    <row r="70" spans="1:13" ht="30" customHeight="1">
      <c r="A70" s="56"/>
      <c r="B70" s="28">
        <f t="shared" si="24"/>
        <v>8</v>
      </c>
      <c r="C70" s="28">
        <v>5</v>
      </c>
      <c r="D70" s="36" t="s">
        <v>153</v>
      </c>
      <c r="E70" s="37" t="s">
        <v>154</v>
      </c>
      <c r="F70" s="28" t="s">
        <v>30</v>
      </c>
      <c r="G70" s="38" t="s">
        <v>71</v>
      </c>
      <c r="H70" s="39">
        <v>2.495833333333333E-3</v>
      </c>
      <c r="I70" s="40" t="str">
        <f t="shared" si="9"/>
        <v>3:35.64</v>
      </c>
      <c r="J70" s="48"/>
      <c r="K70" s="48"/>
      <c r="L70" s="28" t="str">
        <f t="shared" si="26"/>
        <v/>
      </c>
      <c r="M70" s="28" t="str">
        <f t="shared" si="25"/>
        <v/>
      </c>
    </row>
    <row r="71" spans="1:13" ht="30" customHeight="1">
      <c r="A71" s="56"/>
      <c r="B71" s="28"/>
      <c r="C71" s="28"/>
      <c r="D71" s="54" t="s">
        <v>826</v>
      </c>
      <c r="E71" s="115" t="s">
        <v>111</v>
      </c>
      <c r="F71" s="28" t="s">
        <v>30</v>
      </c>
      <c r="G71" s="38" t="s">
        <v>71</v>
      </c>
      <c r="H71" s="39" t="s">
        <v>820</v>
      </c>
      <c r="I71" s="40" t="str">
        <f t="shared" si="9"/>
        <v>棄權</v>
      </c>
      <c r="J71" s="63"/>
      <c r="K71" s="63"/>
      <c r="L71" s="28" t="str">
        <f t="shared" si="26"/>
        <v/>
      </c>
      <c r="M71" s="28" t="str">
        <f t="shared" si="25"/>
        <v/>
      </c>
    </row>
    <row r="72" spans="1:13" ht="30" customHeight="1">
      <c r="A72" s="56">
        <v>10</v>
      </c>
      <c r="B72" s="28">
        <f t="shared" ref="B72:B77" si="27">RANK(H72,$H$72:$H$77,1)</f>
        <v>1</v>
      </c>
      <c r="C72" s="28"/>
      <c r="D72" s="54" t="s">
        <v>35</v>
      </c>
      <c r="E72" s="115" t="s">
        <v>122</v>
      </c>
      <c r="F72" s="28" t="s">
        <v>34</v>
      </c>
      <c r="G72" s="38" t="s">
        <v>71</v>
      </c>
      <c r="H72" s="39">
        <v>1.8243055555555554E-3</v>
      </c>
      <c r="I72" s="40" t="str">
        <f t="shared" si="9"/>
        <v>2:37.62</v>
      </c>
      <c r="J72" s="47">
        <v>1.7104166666666667E-3</v>
      </c>
      <c r="K72" s="47">
        <v>1.6394675925925925E-3</v>
      </c>
      <c r="L72" s="28" t="str">
        <f t="shared" ref="L72:L77" si="28">IF(H72&lt;$J$72,"破我國紀錄","")</f>
        <v/>
      </c>
      <c r="M72" s="28" t="str">
        <f>IF(H72&lt;$K$72,"破成人賽紀錄","")</f>
        <v/>
      </c>
    </row>
    <row r="73" spans="1:13" ht="30" customHeight="1">
      <c r="A73" s="56"/>
      <c r="B73" s="28">
        <f t="shared" si="27"/>
        <v>2</v>
      </c>
      <c r="C73" s="28">
        <v>1</v>
      </c>
      <c r="D73" s="36" t="s">
        <v>33</v>
      </c>
      <c r="E73" s="37" t="s">
        <v>2</v>
      </c>
      <c r="F73" s="28" t="s">
        <v>34</v>
      </c>
      <c r="G73" s="38" t="s">
        <v>71</v>
      </c>
      <c r="H73" s="39">
        <v>1.9358796296296294E-3</v>
      </c>
      <c r="I73" s="40" t="str">
        <f t="shared" si="9"/>
        <v>2:47.26</v>
      </c>
      <c r="J73" s="48"/>
      <c r="K73" s="48"/>
      <c r="L73" s="28" t="str">
        <f t="shared" si="28"/>
        <v/>
      </c>
      <c r="M73" s="28" t="str">
        <f t="shared" ref="M73:M77" si="29">IF(H73&lt;$K$72,"破成人賽紀錄","")</f>
        <v/>
      </c>
    </row>
    <row r="74" spans="1:13" ht="30" customHeight="1">
      <c r="A74" s="56"/>
      <c r="B74" s="28">
        <f t="shared" si="27"/>
        <v>3</v>
      </c>
      <c r="C74" s="28">
        <v>2</v>
      </c>
      <c r="D74" s="36" t="s">
        <v>155</v>
      </c>
      <c r="E74" s="37" t="s">
        <v>156</v>
      </c>
      <c r="F74" s="28" t="s">
        <v>34</v>
      </c>
      <c r="G74" s="38" t="s">
        <v>71</v>
      </c>
      <c r="H74" s="39">
        <v>1.9711805555555554E-3</v>
      </c>
      <c r="I74" s="40" t="str">
        <f t="shared" si="9"/>
        <v>2:50.31</v>
      </c>
      <c r="J74" s="48"/>
      <c r="K74" s="48"/>
      <c r="L74" s="28" t="str">
        <f t="shared" si="28"/>
        <v/>
      </c>
      <c r="M74" s="28" t="str">
        <f t="shared" si="29"/>
        <v/>
      </c>
    </row>
    <row r="75" spans="1:13" ht="30" customHeight="1">
      <c r="A75" s="56"/>
      <c r="B75" s="28">
        <f t="shared" si="27"/>
        <v>4</v>
      </c>
      <c r="C75" s="28">
        <v>3</v>
      </c>
      <c r="D75" s="36" t="s">
        <v>157</v>
      </c>
      <c r="E75" s="37" t="s">
        <v>88</v>
      </c>
      <c r="F75" s="28" t="s">
        <v>34</v>
      </c>
      <c r="G75" s="38" t="s">
        <v>71</v>
      </c>
      <c r="H75" s="39">
        <v>1.9777777777777775E-3</v>
      </c>
      <c r="I75" s="40" t="str">
        <f t="shared" si="9"/>
        <v>2:50.88</v>
      </c>
      <c r="J75" s="48"/>
      <c r="K75" s="48"/>
      <c r="L75" s="28" t="str">
        <f t="shared" si="28"/>
        <v/>
      </c>
      <c r="M75" s="28" t="str">
        <f t="shared" si="29"/>
        <v/>
      </c>
    </row>
    <row r="76" spans="1:13" ht="30" customHeight="1">
      <c r="A76" s="56"/>
      <c r="B76" s="28">
        <f t="shared" si="27"/>
        <v>5</v>
      </c>
      <c r="C76" s="28">
        <v>4</v>
      </c>
      <c r="D76" s="36" t="s">
        <v>159</v>
      </c>
      <c r="E76" s="37" t="s">
        <v>105</v>
      </c>
      <c r="F76" s="28" t="s">
        <v>34</v>
      </c>
      <c r="G76" s="38" t="s">
        <v>71</v>
      </c>
      <c r="H76" s="39">
        <v>2.0974537037037038E-3</v>
      </c>
      <c r="I76" s="40" t="str">
        <f t="shared" si="9"/>
        <v>3:01.22</v>
      </c>
      <c r="J76" s="48"/>
      <c r="K76" s="48"/>
      <c r="L76" s="28" t="str">
        <f t="shared" si="28"/>
        <v/>
      </c>
      <c r="M76" s="28" t="str">
        <f t="shared" si="29"/>
        <v/>
      </c>
    </row>
    <row r="77" spans="1:13" ht="30" customHeight="1">
      <c r="A77" s="56"/>
      <c r="B77" s="28">
        <f t="shared" si="27"/>
        <v>6</v>
      </c>
      <c r="C77" s="28"/>
      <c r="D77" s="54" t="s">
        <v>158</v>
      </c>
      <c r="E77" s="115" t="s">
        <v>98</v>
      </c>
      <c r="F77" s="28" t="s">
        <v>34</v>
      </c>
      <c r="G77" s="38" t="s">
        <v>71</v>
      </c>
      <c r="H77" s="39">
        <v>2.1795138888888888E-3</v>
      </c>
      <c r="I77" s="40" t="str">
        <f t="shared" si="9"/>
        <v>3:08.31</v>
      </c>
      <c r="J77" s="63"/>
      <c r="K77" s="63"/>
      <c r="L77" s="28" t="str">
        <f t="shared" si="28"/>
        <v/>
      </c>
      <c r="M77" s="28" t="str">
        <f t="shared" si="29"/>
        <v/>
      </c>
    </row>
    <row r="78" spans="1:13" ht="30" customHeight="1">
      <c r="A78" s="56">
        <v>11</v>
      </c>
      <c r="B78" s="28">
        <f>RANK(H78,$H$78:$H$84,1)</f>
        <v>1</v>
      </c>
      <c r="C78" s="28">
        <f>RANK(I78,$H$78:$H$84,1)</f>
        <v>1</v>
      </c>
      <c r="D78" s="36" t="s">
        <v>163</v>
      </c>
      <c r="E78" s="37" t="s">
        <v>105</v>
      </c>
      <c r="F78" s="28" t="s">
        <v>36</v>
      </c>
      <c r="G78" s="38" t="s">
        <v>71</v>
      </c>
      <c r="H78" s="39">
        <v>1.8123842592592592E-3</v>
      </c>
      <c r="I78" s="40" t="str">
        <f t="shared" si="9"/>
        <v>2:36.59</v>
      </c>
      <c r="J78" s="47">
        <v>1.5255787037037035E-3</v>
      </c>
      <c r="K78" s="47">
        <v>1.4912037037037038E-3</v>
      </c>
      <c r="L78" s="28" t="str">
        <f>IF(H78&lt;$J$78,"破我國紀錄","")</f>
        <v/>
      </c>
      <c r="M78" s="28" t="str">
        <f>IF(H78&lt;$K$78,"破成人賽紀錄","")</f>
        <v/>
      </c>
    </row>
    <row r="79" spans="1:13" ht="30" customHeight="1">
      <c r="A79" s="57"/>
      <c r="B79" s="28">
        <f>RANK(H79,$H$78:$H$84,1)</f>
        <v>2</v>
      </c>
      <c r="C79" s="28">
        <f>RANK(I79,$H$78:$H$84,1)</f>
        <v>2</v>
      </c>
      <c r="D79" s="36" t="s">
        <v>38</v>
      </c>
      <c r="E79" s="37" t="s">
        <v>5</v>
      </c>
      <c r="F79" s="28" t="s">
        <v>36</v>
      </c>
      <c r="G79" s="38" t="s">
        <v>71</v>
      </c>
      <c r="H79" s="39">
        <v>1.9364583333333334E-3</v>
      </c>
      <c r="I79" s="40" t="str">
        <f t="shared" si="9"/>
        <v>2:47.31</v>
      </c>
      <c r="J79" s="64"/>
      <c r="K79" s="64"/>
      <c r="L79" s="28" t="str">
        <f t="shared" ref="L79:L84" si="30">IF(H79&lt;$J$78,"破我國紀錄","")</f>
        <v/>
      </c>
      <c r="M79" s="28" t="str">
        <f t="shared" ref="M79:M84" si="31">IF(H79&lt;$K$78,"破成人賽紀錄","")</f>
        <v/>
      </c>
    </row>
    <row r="80" spans="1:13" ht="30" customHeight="1">
      <c r="A80" s="56"/>
      <c r="B80" s="28">
        <f>RANK(H80,$H$78:$H$84,1)</f>
        <v>3</v>
      </c>
      <c r="C80" s="28"/>
      <c r="D80" s="54" t="s">
        <v>162</v>
      </c>
      <c r="E80" s="115" t="s">
        <v>98</v>
      </c>
      <c r="F80" s="28" t="s">
        <v>36</v>
      </c>
      <c r="G80" s="38" t="s">
        <v>71</v>
      </c>
      <c r="H80" s="39">
        <v>1.9502314814814816E-3</v>
      </c>
      <c r="I80" s="40" t="str">
        <f t="shared" si="9"/>
        <v>2:48.50</v>
      </c>
      <c r="J80" s="64"/>
      <c r="K80" s="64"/>
      <c r="L80" s="28" t="str">
        <f t="shared" si="30"/>
        <v/>
      </c>
      <c r="M80" s="28" t="str">
        <f t="shared" si="31"/>
        <v/>
      </c>
    </row>
    <row r="81" spans="1:13" ht="30" customHeight="1">
      <c r="A81" s="57"/>
      <c r="B81" s="28">
        <f>RANK(H81,$H$78:$H$84,1)</f>
        <v>4</v>
      </c>
      <c r="C81" s="28">
        <v>3</v>
      </c>
      <c r="D81" s="36" t="s">
        <v>37</v>
      </c>
      <c r="E81" s="37" t="s">
        <v>24</v>
      </c>
      <c r="F81" s="28" t="s">
        <v>36</v>
      </c>
      <c r="G81" s="38" t="s">
        <v>71</v>
      </c>
      <c r="H81" s="39">
        <v>2.0379629629629632E-3</v>
      </c>
      <c r="I81" s="40" t="str">
        <f t="shared" si="9"/>
        <v>2:56.08</v>
      </c>
      <c r="J81" s="64"/>
      <c r="K81" s="64"/>
      <c r="L81" s="28" t="str">
        <f t="shared" si="30"/>
        <v/>
      </c>
      <c r="M81" s="28" t="str">
        <f t="shared" si="31"/>
        <v/>
      </c>
    </row>
    <row r="82" spans="1:13" ht="30" customHeight="1">
      <c r="A82" s="56"/>
      <c r="B82" s="28">
        <f>RANK(H82,$H$78:$H$84,1)</f>
        <v>5</v>
      </c>
      <c r="C82" s="28">
        <v>4</v>
      </c>
      <c r="D82" s="36" t="s">
        <v>164</v>
      </c>
      <c r="E82" s="37" t="s">
        <v>138</v>
      </c>
      <c r="F82" s="28" t="s">
        <v>36</v>
      </c>
      <c r="G82" s="38" t="s">
        <v>71</v>
      </c>
      <c r="H82" s="39">
        <v>2.1846064814814814E-3</v>
      </c>
      <c r="I82" s="40" t="str">
        <f t="shared" si="9"/>
        <v>3:08.75</v>
      </c>
      <c r="J82" s="64"/>
      <c r="K82" s="64"/>
      <c r="L82" s="28" t="str">
        <f t="shared" si="30"/>
        <v/>
      </c>
      <c r="M82" s="28" t="str">
        <f t="shared" si="31"/>
        <v/>
      </c>
    </row>
    <row r="83" spans="1:13" ht="30" customHeight="1">
      <c r="A83" s="57"/>
      <c r="B83" s="28">
        <f>RANK(H83,$H$78:$H$84,1)</f>
        <v>6</v>
      </c>
      <c r="C83" s="28">
        <v>5</v>
      </c>
      <c r="D83" s="36" t="s">
        <v>161</v>
      </c>
      <c r="E83" s="37" t="s">
        <v>88</v>
      </c>
      <c r="F83" s="28" t="s">
        <v>36</v>
      </c>
      <c r="G83" s="38" t="s">
        <v>71</v>
      </c>
      <c r="H83" s="39">
        <v>2.4282407407407408E-3</v>
      </c>
      <c r="I83" s="40" t="str">
        <f t="shared" si="9"/>
        <v>3:29.80</v>
      </c>
      <c r="J83" s="64"/>
      <c r="K83" s="64"/>
      <c r="L83" s="28" t="str">
        <f t="shared" si="30"/>
        <v/>
      </c>
      <c r="M83" s="28" t="str">
        <f t="shared" si="31"/>
        <v/>
      </c>
    </row>
    <row r="84" spans="1:13" ht="30" customHeight="1">
      <c r="A84" s="56"/>
      <c r="B84" s="28"/>
      <c r="C84" s="28"/>
      <c r="D84" s="36" t="s">
        <v>160</v>
      </c>
      <c r="E84" s="37" t="s">
        <v>122</v>
      </c>
      <c r="F84" s="28" t="s">
        <v>36</v>
      </c>
      <c r="G84" s="38" t="s">
        <v>71</v>
      </c>
      <c r="H84" s="39" t="s">
        <v>820</v>
      </c>
      <c r="I84" s="40" t="str">
        <f t="shared" si="9"/>
        <v>棄權</v>
      </c>
      <c r="J84" s="65"/>
      <c r="K84" s="65"/>
      <c r="L84" s="28" t="str">
        <f t="shared" si="30"/>
        <v/>
      </c>
      <c r="M84" s="28" t="str">
        <f t="shared" si="31"/>
        <v/>
      </c>
    </row>
    <row r="85" spans="1:13" ht="30" customHeight="1">
      <c r="A85" s="57">
        <v>12</v>
      </c>
      <c r="B85" s="28">
        <f>RANK(H85,$H$85:$H$91,1)</f>
        <v>1</v>
      </c>
      <c r="C85" s="28">
        <f>RANK(I85,$H$85:$H$91,1)</f>
        <v>1</v>
      </c>
      <c r="D85" s="36" t="s">
        <v>184</v>
      </c>
      <c r="E85" s="37" t="s">
        <v>29</v>
      </c>
      <c r="F85" s="36" t="s">
        <v>40</v>
      </c>
      <c r="G85" s="38" t="s">
        <v>71</v>
      </c>
      <c r="H85" s="39">
        <v>1.8122685185185184E-3</v>
      </c>
      <c r="I85" s="40" t="str">
        <f t="shared" si="9"/>
        <v>2:36.58</v>
      </c>
      <c r="J85" s="47">
        <v>1.5084490740740742E-3</v>
      </c>
      <c r="K85" s="47">
        <v>1.5084490740740742E-3</v>
      </c>
      <c r="L85" s="28" t="str">
        <f>IF(H85&lt;$J$85,"破我國紀錄","")</f>
        <v/>
      </c>
      <c r="M85" s="28" t="str">
        <f>IF(H85&lt;$K$85,"破成人賽紀錄","")</f>
        <v/>
      </c>
    </row>
    <row r="86" spans="1:13" ht="30" customHeight="1">
      <c r="A86" s="57"/>
      <c r="B86" s="28">
        <f>RANK(H86,$H$85:$H$91,1)</f>
        <v>2</v>
      </c>
      <c r="C86" s="28">
        <f>RANK(I86,$H$85:$H$91,1)</f>
        <v>2</v>
      </c>
      <c r="D86" s="36" t="s">
        <v>41</v>
      </c>
      <c r="E86" s="37" t="s">
        <v>138</v>
      </c>
      <c r="F86" s="36" t="s">
        <v>40</v>
      </c>
      <c r="G86" s="38" t="s">
        <v>71</v>
      </c>
      <c r="H86" s="39">
        <v>1.8871527777777775E-3</v>
      </c>
      <c r="I86" s="40" t="str">
        <f t="shared" si="9"/>
        <v>2:43.05</v>
      </c>
      <c r="J86" s="64"/>
      <c r="K86" s="64"/>
      <c r="L86" s="28" t="str">
        <f t="shared" ref="L86:L91" si="32">IF(H86&lt;$J$85,"破我國紀錄","")</f>
        <v/>
      </c>
      <c r="M86" s="28" t="str">
        <f t="shared" ref="M86:M91" si="33">IF(H86&lt;$K$85,"破成人賽紀錄","")</f>
        <v/>
      </c>
    </row>
    <row r="87" spans="1:13" ht="30" customHeight="1">
      <c r="A87" s="57"/>
      <c r="B87" s="28">
        <f>RANK(H87,$H$85:$H$91,1)</f>
        <v>3</v>
      </c>
      <c r="C87" s="28"/>
      <c r="D87" s="54" t="s">
        <v>183</v>
      </c>
      <c r="E87" s="115" t="s">
        <v>98</v>
      </c>
      <c r="F87" s="36" t="s">
        <v>40</v>
      </c>
      <c r="G87" s="38" t="s">
        <v>71</v>
      </c>
      <c r="H87" s="39">
        <v>2.1370370370370371E-3</v>
      </c>
      <c r="I87" s="40" t="str">
        <f t="shared" si="9"/>
        <v>3:04.64</v>
      </c>
      <c r="J87" s="64"/>
      <c r="K87" s="64"/>
      <c r="L87" s="28" t="str">
        <f t="shared" si="32"/>
        <v/>
      </c>
      <c r="M87" s="28" t="str">
        <f t="shared" si="33"/>
        <v/>
      </c>
    </row>
    <row r="88" spans="1:13" ht="30" customHeight="1">
      <c r="A88" s="57"/>
      <c r="B88" s="28">
        <f>RANK(H88,$H$85:$H$91,1)</f>
        <v>4</v>
      </c>
      <c r="C88" s="28">
        <v>3</v>
      </c>
      <c r="D88" s="36" t="s">
        <v>180</v>
      </c>
      <c r="E88" s="37" t="s">
        <v>173</v>
      </c>
      <c r="F88" s="36" t="s">
        <v>40</v>
      </c>
      <c r="G88" s="38" t="s">
        <v>71</v>
      </c>
      <c r="H88" s="39">
        <v>2.2113425925925924E-3</v>
      </c>
      <c r="I88" s="40" t="str">
        <f t="shared" si="9"/>
        <v>3:11.06</v>
      </c>
      <c r="J88" s="64"/>
      <c r="K88" s="64"/>
      <c r="L88" s="28" t="str">
        <f t="shared" si="32"/>
        <v/>
      </c>
      <c r="M88" s="28" t="str">
        <f t="shared" si="33"/>
        <v/>
      </c>
    </row>
    <row r="89" spans="1:13" ht="30" customHeight="1">
      <c r="A89" s="57"/>
      <c r="B89" s="28">
        <f>RANK(H89,$H$85:$H$91,1)</f>
        <v>5</v>
      </c>
      <c r="C89" s="28">
        <v>4</v>
      </c>
      <c r="D89" s="36" t="s">
        <v>181</v>
      </c>
      <c r="E89" s="37" t="s">
        <v>173</v>
      </c>
      <c r="F89" s="36" t="s">
        <v>40</v>
      </c>
      <c r="G89" s="38" t="s">
        <v>71</v>
      </c>
      <c r="H89" s="39">
        <v>2.3206018518518519E-3</v>
      </c>
      <c r="I89" s="40" t="str">
        <f t="shared" si="9"/>
        <v>3:20.50</v>
      </c>
      <c r="J89" s="64"/>
      <c r="K89" s="64"/>
      <c r="L89" s="28" t="str">
        <f t="shared" si="32"/>
        <v/>
      </c>
      <c r="M89" s="28" t="str">
        <f t="shared" si="33"/>
        <v/>
      </c>
    </row>
    <row r="90" spans="1:13" ht="30" customHeight="1">
      <c r="A90" s="57"/>
      <c r="B90" s="28">
        <f>RANK(H90,$H$85:$H$91,1)</f>
        <v>6</v>
      </c>
      <c r="C90" s="28">
        <v>5</v>
      </c>
      <c r="D90" s="36" t="s">
        <v>182</v>
      </c>
      <c r="E90" s="37" t="s">
        <v>167</v>
      </c>
      <c r="F90" s="36" t="s">
        <v>40</v>
      </c>
      <c r="G90" s="38" t="s">
        <v>71</v>
      </c>
      <c r="H90" s="39">
        <v>2.6290509259259257E-3</v>
      </c>
      <c r="I90" s="40" t="str">
        <f t="shared" si="9"/>
        <v>3:47.15</v>
      </c>
      <c r="J90" s="64"/>
      <c r="K90" s="64"/>
      <c r="L90" s="28" t="str">
        <f t="shared" si="32"/>
        <v/>
      </c>
      <c r="M90" s="28" t="str">
        <f t="shared" si="33"/>
        <v/>
      </c>
    </row>
    <row r="91" spans="1:13" ht="30" customHeight="1">
      <c r="A91" s="57"/>
      <c r="B91" s="28"/>
      <c r="C91" s="28"/>
      <c r="D91" s="36" t="s">
        <v>39</v>
      </c>
      <c r="E91" s="37" t="s">
        <v>2</v>
      </c>
      <c r="F91" s="36" t="s">
        <v>40</v>
      </c>
      <c r="G91" s="38" t="s">
        <v>71</v>
      </c>
      <c r="H91" s="39" t="s">
        <v>827</v>
      </c>
      <c r="I91" s="40" t="str">
        <f t="shared" si="9"/>
        <v>未完賽</v>
      </c>
      <c r="J91" s="65"/>
      <c r="K91" s="65"/>
      <c r="L91" s="28" t="str">
        <f t="shared" si="32"/>
        <v/>
      </c>
      <c r="M91" s="28" t="str">
        <f t="shared" si="33"/>
        <v/>
      </c>
    </row>
    <row r="92" spans="1:13" ht="30" customHeight="1">
      <c r="A92" s="57">
        <v>13</v>
      </c>
      <c r="B92" s="28">
        <f t="shared" ref="B92:C95" si="34">RANK(H92,$H$92:$H$95,1)</f>
        <v>1</v>
      </c>
      <c r="C92" s="28">
        <f t="shared" si="34"/>
        <v>1</v>
      </c>
      <c r="D92" s="36" t="s">
        <v>48</v>
      </c>
      <c r="E92" s="37" t="s">
        <v>2</v>
      </c>
      <c r="F92" s="28" t="s">
        <v>42</v>
      </c>
      <c r="G92" s="38" t="s">
        <v>71</v>
      </c>
      <c r="H92" s="39">
        <v>1.8245370370370371E-3</v>
      </c>
      <c r="I92" s="40" t="str">
        <f t="shared" si="9"/>
        <v>2:37.64</v>
      </c>
      <c r="J92" s="47">
        <v>1.6494212962962964E-3</v>
      </c>
      <c r="K92" s="47">
        <v>1.6494212962962964E-3</v>
      </c>
      <c r="L92" s="28" t="str">
        <f>IF(H92&lt;$J$92,"破我國紀錄","")</f>
        <v/>
      </c>
      <c r="M92" s="28" t="str">
        <f>IF(H92&lt;$K$92,"破成人賽紀錄","")</f>
        <v/>
      </c>
    </row>
    <row r="93" spans="1:13" ht="30" customHeight="1">
      <c r="A93" s="57"/>
      <c r="B93" s="28">
        <f t="shared" si="34"/>
        <v>2</v>
      </c>
      <c r="C93" s="28">
        <f t="shared" si="34"/>
        <v>2</v>
      </c>
      <c r="D93" s="36" t="s">
        <v>50</v>
      </c>
      <c r="E93" s="37" t="s">
        <v>122</v>
      </c>
      <c r="F93" s="28" t="s">
        <v>42</v>
      </c>
      <c r="G93" s="38" t="s">
        <v>71</v>
      </c>
      <c r="H93" s="39">
        <v>1.9868055555555555E-3</v>
      </c>
      <c r="I93" s="40" t="str">
        <f t="shared" si="9"/>
        <v>2:51.66</v>
      </c>
      <c r="J93" s="64"/>
      <c r="K93" s="64"/>
      <c r="L93" s="28" t="str">
        <f t="shared" ref="L93:L95" si="35">IF(H93&lt;$J$92,"破我國紀錄","")</f>
        <v/>
      </c>
      <c r="M93" s="28" t="str">
        <f t="shared" ref="M93:M95" si="36">IF(H93&lt;$K$92,"破成人賽紀錄","")</f>
        <v/>
      </c>
    </row>
    <row r="94" spans="1:13" ht="30" customHeight="1">
      <c r="A94" s="57"/>
      <c r="B94" s="28">
        <f t="shared" si="34"/>
        <v>3</v>
      </c>
      <c r="C94" s="28">
        <f t="shared" si="34"/>
        <v>3</v>
      </c>
      <c r="D94" s="36" t="s">
        <v>166</v>
      </c>
      <c r="E94" s="37" t="s">
        <v>167</v>
      </c>
      <c r="F94" s="28" t="s">
        <v>42</v>
      </c>
      <c r="G94" s="38" t="s">
        <v>71</v>
      </c>
      <c r="H94" s="39">
        <v>2.0767361111111112E-3</v>
      </c>
      <c r="I94" s="40" t="str">
        <f t="shared" si="9"/>
        <v>2:59.43</v>
      </c>
      <c r="J94" s="64"/>
      <c r="K94" s="64"/>
      <c r="L94" s="28" t="str">
        <f t="shared" si="35"/>
        <v/>
      </c>
      <c r="M94" s="28" t="str">
        <f t="shared" si="36"/>
        <v/>
      </c>
    </row>
    <row r="95" spans="1:13" ht="30" customHeight="1">
      <c r="A95" s="57"/>
      <c r="B95" s="28">
        <f t="shared" si="34"/>
        <v>4</v>
      </c>
      <c r="C95" s="28">
        <f t="shared" si="34"/>
        <v>4</v>
      </c>
      <c r="D95" s="36" t="s">
        <v>165</v>
      </c>
      <c r="E95" s="37" t="s">
        <v>24</v>
      </c>
      <c r="F95" s="28" t="s">
        <v>42</v>
      </c>
      <c r="G95" s="38" t="s">
        <v>71</v>
      </c>
      <c r="H95" s="39">
        <v>2.236111111111111E-3</v>
      </c>
      <c r="I95" s="40" t="str">
        <f t="shared" ref="I95" si="37">TEXT(H95,"m:ss.00;@")</f>
        <v>3:13.20</v>
      </c>
      <c r="J95" s="65"/>
      <c r="K95" s="65"/>
      <c r="L95" s="28" t="str">
        <f t="shared" si="35"/>
        <v/>
      </c>
      <c r="M95" s="28" t="str">
        <f t="shared" si="36"/>
        <v/>
      </c>
    </row>
    <row r="96" spans="1:13" ht="30" customHeight="1">
      <c r="A96" s="57">
        <v>13</v>
      </c>
      <c r="B96" s="28">
        <f>RANK(H96,$H$96:$H$98,1)</f>
        <v>1</v>
      </c>
      <c r="C96" s="28"/>
      <c r="D96" s="54" t="s">
        <v>828</v>
      </c>
      <c r="E96" s="115" t="s">
        <v>85</v>
      </c>
      <c r="F96" s="28" t="s">
        <v>45</v>
      </c>
      <c r="G96" s="38" t="s">
        <v>71</v>
      </c>
      <c r="H96" s="39">
        <v>1.6354166666666667E-3</v>
      </c>
      <c r="I96" s="40" t="str">
        <f>TEXT(H96,"m:ss.00;@")</f>
        <v>2:21.30</v>
      </c>
      <c r="J96" s="47">
        <v>1.3704861111111112E-3</v>
      </c>
      <c r="K96" s="47">
        <v>1.3704861111111112E-3</v>
      </c>
      <c r="L96" s="28" t="str">
        <f t="shared" ref="L96:L98" si="38">IF(H96&lt;$J$96,"破我國紀錄","")</f>
        <v/>
      </c>
      <c r="M96" s="28" t="str">
        <f>IF(H96&lt;$K$96,"破成人賽紀錄","")</f>
        <v/>
      </c>
    </row>
    <row r="97" spans="1:13" ht="30" customHeight="1">
      <c r="A97" s="57"/>
      <c r="B97" s="28">
        <f>RANK(H97,$H$96:$H$98,1)</f>
        <v>2</v>
      </c>
      <c r="C97" s="28">
        <v>1</v>
      </c>
      <c r="D97" s="36" t="s">
        <v>168</v>
      </c>
      <c r="E97" s="37" t="s">
        <v>105</v>
      </c>
      <c r="F97" s="28" t="s">
        <v>45</v>
      </c>
      <c r="G97" s="38" t="s">
        <v>71</v>
      </c>
      <c r="H97" s="39">
        <v>1.6912037037037037E-3</v>
      </c>
      <c r="I97" s="40" t="str">
        <f>TEXT(H97,"m:ss.00;@")</f>
        <v>2:26.12</v>
      </c>
      <c r="J97" s="64"/>
      <c r="K97" s="64"/>
      <c r="L97" s="28" t="str">
        <f t="shared" si="38"/>
        <v/>
      </c>
      <c r="M97" s="28" t="str">
        <f t="shared" ref="M97:M98" si="39">IF(H97&lt;$K$96,"破成人賽紀錄","")</f>
        <v/>
      </c>
    </row>
    <row r="98" spans="1:13" ht="30" customHeight="1">
      <c r="A98" s="57"/>
      <c r="B98" s="28"/>
      <c r="C98" s="28"/>
      <c r="D98" s="36" t="s">
        <v>169</v>
      </c>
      <c r="E98" s="37" t="s">
        <v>105</v>
      </c>
      <c r="F98" s="28" t="s">
        <v>45</v>
      </c>
      <c r="G98" s="38" t="s">
        <v>71</v>
      </c>
      <c r="H98" s="39" t="s">
        <v>820</v>
      </c>
      <c r="I98" s="40" t="str">
        <f>TEXT(H98,"m:ss.00;@")</f>
        <v>棄權</v>
      </c>
      <c r="J98" s="65"/>
      <c r="K98" s="65"/>
      <c r="L98" s="28" t="str">
        <f t="shared" si="38"/>
        <v/>
      </c>
      <c r="M98" s="28" t="str">
        <f t="shared" si="39"/>
        <v/>
      </c>
    </row>
    <row r="99" spans="1:13" ht="30" customHeight="1">
      <c r="A99" s="57">
        <v>14</v>
      </c>
      <c r="B99" s="28">
        <f t="shared" ref="B99:C104" si="40">RANK(H99,$H$99:$H$104,1)</f>
        <v>1</v>
      </c>
      <c r="C99" s="28">
        <f t="shared" si="40"/>
        <v>1</v>
      </c>
      <c r="D99" s="36" t="s">
        <v>174</v>
      </c>
      <c r="E99" s="37" t="s">
        <v>175</v>
      </c>
      <c r="F99" s="28" t="s">
        <v>43</v>
      </c>
      <c r="G99" s="38" t="s">
        <v>71</v>
      </c>
      <c r="H99" s="39">
        <v>1.4501157407407405E-3</v>
      </c>
      <c r="I99" s="40" t="str">
        <f t="shared" ref="I99:I106" si="41">TEXT(H99,"m:ss.00;@")</f>
        <v>2:05.29</v>
      </c>
      <c r="J99" s="47">
        <v>1.5743055555555554E-3</v>
      </c>
      <c r="K99" s="47">
        <v>1.5743055555555554E-3</v>
      </c>
      <c r="L99" s="28" t="str">
        <f>IF(H99&lt;$J$99,"破我國紀錄","")</f>
        <v>破我國紀錄</v>
      </c>
      <c r="M99" s="28" t="str">
        <f>IF(H99&lt;$K$99,"破成人賽紀錄","")</f>
        <v>破成人賽紀錄</v>
      </c>
    </row>
    <row r="100" spans="1:13" ht="30" customHeight="1">
      <c r="A100" s="57"/>
      <c r="B100" s="28">
        <f t="shared" si="40"/>
        <v>2</v>
      </c>
      <c r="C100" s="28">
        <f t="shared" si="40"/>
        <v>2</v>
      </c>
      <c r="D100" s="36" t="s">
        <v>172</v>
      </c>
      <c r="E100" s="37" t="s">
        <v>173</v>
      </c>
      <c r="F100" s="28" t="s">
        <v>43</v>
      </c>
      <c r="G100" s="38" t="s">
        <v>71</v>
      </c>
      <c r="H100" s="39">
        <v>1.5326388888888887E-3</v>
      </c>
      <c r="I100" s="40" t="str">
        <f t="shared" si="41"/>
        <v>2:12.42</v>
      </c>
      <c r="J100" s="64"/>
      <c r="K100" s="64"/>
      <c r="L100" s="28" t="str">
        <f t="shared" ref="L100:L104" si="42">IF(H100&lt;$J$99,"破我國紀錄","")</f>
        <v>破我國紀錄</v>
      </c>
      <c r="M100" s="28" t="str">
        <f t="shared" ref="M100:M104" si="43">IF(H100&lt;$K$99,"破成人賽紀錄","")</f>
        <v>破成人賽紀錄</v>
      </c>
    </row>
    <row r="101" spans="1:13" ht="30" customHeight="1">
      <c r="A101" s="57"/>
      <c r="B101" s="28">
        <f t="shared" si="40"/>
        <v>3</v>
      </c>
      <c r="C101" s="28">
        <f t="shared" si="40"/>
        <v>3</v>
      </c>
      <c r="D101" s="36" t="s">
        <v>171</v>
      </c>
      <c r="E101" s="37" t="s">
        <v>1</v>
      </c>
      <c r="F101" s="28" t="s">
        <v>43</v>
      </c>
      <c r="G101" s="38" t="s">
        <v>71</v>
      </c>
      <c r="H101" s="39">
        <v>1.5863425925925925E-3</v>
      </c>
      <c r="I101" s="40" t="str">
        <f t="shared" si="41"/>
        <v>2:17.06</v>
      </c>
      <c r="J101" s="64"/>
      <c r="K101" s="64"/>
      <c r="L101" s="28" t="str">
        <f t="shared" si="42"/>
        <v/>
      </c>
      <c r="M101" s="28" t="str">
        <f t="shared" si="43"/>
        <v/>
      </c>
    </row>
    <row r="102" spans="1:13" ht="30" customHeight="1">
      <c r="A102" s="57"/>
      <c r="B102" s="28">
        <f t="shared" si="40"/>
        <v>4</v>
      </c>
      <c r="C102" s="28">
        <f t="shared" si="40"/>
        <v>4</v>
      </c>
      <c r="D102" s="36" t="s">
        <v>176</v>
      </c>
      <c r="E102" s="37" t="s">
        <v>175</v>
      </c>
      <c r="F102" s="28" t="s">
        <v>43</v>
      </c>
      <c r="G102" s="38" t="s">
        <v>71</v>
      </c>
      <c r="H102" s="39">
        <v>1.639699074074074E-3</v>
      </c>
      <c r="I102" s="40" t="str">
        <f t="shared" si="41"/>
        <v>2:21.67</v>
      </c>
      <c r="J102" s="64"/>
      <c r="K102" s="64"/>
      <c r="L102" s="28" t="str">
        <f t="shared" si="42"/>
        <v/>
      </c>
      <c r="M102" s="28" t="str">
        <f t="shared" si="43"/>
        <v/>
      </c>
    </row>
    <row r="103" spans="1:13" ht="30" customHeight="1">
      <c r="A103" s="57"/>
      <c r="B103" s="28">
        <f t="shared" si="40"/>
        <v>5</v>
      </c>
      <c r="C103" s="28">
        <f t="shared" si="40"/>
        <v>5</v>
      </c>
      <c r="D103" s="36" t="s">
        <v>177</v>
      </c>
      <c r="E103" s="37" t="s">
        <v>122</v>
      </c>
      <c r="F103" s="28" t="s">
        <v>43</v>
      </c>
      <c r="G103" s="38" t="s">
        <v>71</v>
      </c>
      <c r="H103" s="39">
        <v>1.7734953703703704E-3</v>
      </c>
      <c r="I103" s="40" t="str">
        <f t="shared" si="41"/>
        <v>2:33.23</v>
      </c>
      <c r="J103" s="64"/>
      <c r="K103" s="64"/>
      <c r="L103" s="28" t="str">
        <f t="shared" si="42"/>
        <v/>
      </c>
      <c r="M103" s="28" t="str">
        <f t="shared" si="43"/>
        <v/>
      </c>
    </row>
    <row r="104" spans="1:13" ht="30" customHeight="1">
      <c r="A104" s="57"/>
      <c r="B104" s="28">
        <f t="shared" si="40"/>
        <v>6</v>
      </c>
      <c r="C104" s="28">
        <f t="shared" si="40"/>
        <v>6</v>
      </c>
      <c r="D104" s="36" t="s">
        <v>170</v>
      </c>
      <c r="E104" s="37" t="s">
        <v>96</v>
      </c>
      <c r="F104" s="28" t="s">
        <v>43</v>
      </c>
      <c r="G104" s="38" t="s">
        <v>71</v>
      </c>
      <c r="H104" s="39">
        <v>2.1134259259259261E-3</v>
      </c>
      <c r="I104" s="40" t="str">
        <f t="shared" si="41"/>
        <v>3:02.60</v>
      </c>
      <c r="J104" s="65"/>
      <c r="K104" s="65"/>
      <c r="L104" s="28" t="str">
        <f t="shared" si="42"/>
        <v/>
      </c>
      <c r="M104" s="28" t="str">
        <f t="shared" si="43"/>
        <v/>
      </c>
    </row>
    <row r="105" spans="1:13" ht="30" customHeight="1">
      <c r="A105" s="57">
        <v>14</v>
      </c>
      <c r="B105" s="28">
        <f>RANK(H105,$H$105:$H$106,1)</f>
        <v>1</v>
      </c>
      <c r="C105" s="28">
        <f>RANK(I105,$H$105:$H$106,1)</f>
        <v>1</v>
      </c>
      <c r="D105" s="36" t="s">
        <v>179</v>
      </c>
      <c r="E105" s="37" t="s">
        <v>94</v>
      </c>
      <c r="F105" s="28" t="s">
        <v>44</v>
      </c>
      <c r="G105" s="38" t="s">
        <v>71</v>
      </c>
      <c r="H105" s="39">
        <v>1.8693287037037038E-3</v>
      </c>
      <c r="I105" s="40" t="str">
        <f t="shared" si="41"/>
        <v>2:41.51</v>
      </c>
      <c r="J105" s="47">
        <v>1.4438657407407406E-3</v>
      </c>
      <c r="K105" s="47">
        <v>1.4438657407407406E-3</v>
      </c>
      <c r="L105" s="28" t="str">
        <f>IF(H105&lt;$J$105,"破我國紀錄","")</f>
        <v/>
      </c>
      <c r="M105" s="28" t="str">
        <f>IF(H105&lt;$K$105,"破成人賽紀錄","")</f>
        <v/>
      </c>
    </row>
    <row r="106" spans="1:13" ht="30" customHeight="1">
      <c r="A106" s="57"/>
      <c r="B106" s="28"/>
      <c r="C106" s="28"/>
      <c r="D106" s="36" t="s">
        <v>178</v>
      </c>
      <c r="E106" s="37" t="s">
        <v>1</v>
      </c>
      <c r="F106" s="28" t="s">
        <v>44</v>
      </c>
      <c r="G106" s="38" t="s">
        <v>71</v>
      </c>
      <c r="H106" s="39" t="s">
        <v>820</v>
      </c>
      <c r="I106" s="40" t="str">
        <f t="shared" si="41"/>
        <v>棄權</v>
      </c>
      <c r="J106" s="65"/>
      <c r="K106" s="65"/>
      <c r="L106" s="28" t="str">
        <f>IF(H106&lt;$J$105,"破我國紀錄","")</f>
        <v/>
      </c>
      <c r="M106" s="28" t="str">
        <f>IF(H106&lt;$K$105,"破成人賽紀錄","")</f>
        <v/>
      </c>
    </row>
    <row r="107" spans="1:13" ht="30" customHeight="1">
      <c r="A107" s="58"/>
      <c r="B107" s="35"/>
      <c r="C107" s="35"/>
      <c r="D107" s="35"/>
      <c r="G107" s="35"/>
      <c r="I107" s="35"/>
      <c r="J107" s="50"/>
      <c r="K107" s="50"/>
      <c r="L107" s="35"/>
      <c r="M107" s="35"/>
    </row>
    <row r="108" spans="1:13" ht="30" customHeight="1">
      <c r="A108" s="58"/>
      <c r="B108" s="35"/>
      <c r="C108" s="35"/>
      <c r="D108" s="35"/>
      <c r="G108" s="35"/>
      <c r="I108" s="35"/>
      <c r="J108" s="50"/>
      <c r="K108" s="50"/>
      <c r="L108" s="35"/>
      <c r="M108" s="35"/>
    </row>
    <row r="109" spans="1:13" ht="30" customHeight="1">
      <c r="A109" s="58"/>
      <c r="B109" s="35"/>
      <c r="C109" s="35"/>
      <c r="D109" s="35"/>
      <c r="G109" s="35"/>
      <c r="I109" s="35"/>
      <c r="J109" s="50"/>
      <c r="K109" s="50"/>
      <c r="L109" s="35"/>
      <c r="M109" s="35"/>
    </row>
    <row r="110" spans="1:13" ht="30" customHeight="1">
      <c r="A110" s="58"/>
      <c r="B110" s="35"/>
      <c r="C110" s="35"/>
      <c r="D110" s="35"/>
      <c r="G110" s="35"/>
      <c r="I110" s="35"/>
      <c r="J110" s="50"/>
      <c r="K110" s="50"/>
      <c r="L110" s="35"/>
      <c r="M110" s="35"/>
    </row>
    <row r="111" spans="1:13" ht="30" customHeight="1">
      <c r="A111" s="58"/>
      <c r="B111" s="35"/>
      <c r="C111" s="35"/>
      <c r="D111" s="35"/>
      <c r="G111" s="35"/>
      <c r="I111" s="35"/>
      <c r="J111" s="50"/>
      <c r="K111" s="50"/>
      <c r="L111" s="35"/>
      <c r="M111" s="35"/>
    </row>
    <row r="112" spans="1:13" ht="30" customHeight="1">
      <c r="A112" s="58"/>
      <c r="B112" s="35"/>
      <c r="C112" s="35"/>
      <c r="D112" s="35"/>
      <c r="G112" s="35"/>
      <c r="I112" s="35"/>
      <c r="J112" s="50"/>
      <c r="K112" s="50"/>
      <c r="L112" s="35"/>
      <c r="M112" s="35"/>
    </row>
    <row r="113" spans="1:13" ht="30" customHeight="1">
      <c r="A113" s="58"/>
      <c r="B113" s="35"/>
      <c r="C113" s="35"/>
      <c r="D113" s="35"/>
      <c r="G113" s="35"/>
      <c r="I113" s="35"/>
      <c r="J113" s="50"/>
      <c r="K113" s="50"/>
      <c r="L113" s="35"/>
      <c r="M113" s="35"/>
    </row>
    <row r="114" spans="1:13" ht="30" customHeight="1">
      <c r="A114" s="58"/>
      <c r="B114" s="35"/>
      <c r="C114" s="35"/>
      <c r="D114" s="35"/>
      <c r="G114" s="35"/>
      <c r="I114" s="35"/>
      <c r="J114" s="50"/>
      <c r="K114" s="50"/>
      <c r="L114" s="35"/>
      <c r="M114" s="35"/>
    </row>
    <row r="115" spans="1:13" ht="30" customHeight="1">
      <c r="A115" s="58"/>
      <c r="B115" s="35"/>
      <c r="C115" s="35"/>
      <c r="D115" s="35"/>
      <c r="G115" s="35"/>
      <c r="I115" s="35"/>
      <c r="J115" s="50"/>
      <c r="K115" s="50"/>
      <c r="L115" s="35"/>
      <c r="M115" s="35"/>
    </row>
    <row r="116" spans="1:13" ht="30" customHeight="1">
      <c r="A116" s="58"/>
      <c r="B116" s="35"/>
      <c r="C116" s="35"/>
      <c r="D116" s="35"/>
      <c r="G116" s="35"/>
      <c r="I116" s="35"/>
      <c r="J116" s="50"/>
      <c r="K116" s="50"/>
      <c r="L116" s="35"/>
      <c r="M116" s="35"/>
    </row>
    <row r="117" spans="1:13" ht="30" customHeight="1">
      <c r="A117" s="58"/>
      <c r="B117" s="35"/>
      <c r="C117" s="35"/>
      <c r="D117" s="35"/>
      <c r="G117" s="35"/>
      <c r="I117" s="35"/>
      <c r="J117" s="50"/>
      <c r="K117" s="50"/>
      <c r="L117" s="35"/>
      <c r="M117" s="35"/>
    </row>
    <row r="118" spans="1:13" ht="30" customHeight="1">
      <c r="A118" s="58"/>
      <c r="B118" s="35"/>
      <c r="C118" s="35"/>
      <c r="D118" s="35"/>
      <c r="G118" s="35"/>
      <c r="I118" s="35"/>
      <c r="J118" s="50"/>
      <c r="K118" s="50"/>
      <c r="L118" s="35"/>
      <c r="M118" s="35"/>
    </row>
    <row r="119" spans="1:13" ht="30" customHeight="1">
      <c r="A119" s="58"/>
      <c r="B119" s="35"/>
      <c r="C119" s="35"/>
      <c r="D119" s="35"/>
      <c r="G119" s="35"/>
      <c r="I119" s="35"/>
      <c r="J119" s="50"/>
      <c r="K119" s="50"/>
      <c r="L119" s="35"/>
      <c r="M119" s="35"/>
    </row>
    <row r="120" spans="1:13" ht="30" customHeight="1">
      <c r="A120" s="58"/>
      <c r="B120" s="35"/>
      <c r="C120" s="35"/>
      <c r="D120" s="35"/>
      <c r="G120" s="35"/>
      <c r="I120" s="35"/>
      <c r="J120" s="50"/>
      <c r="K120" s="50"/>
      <c r="L120" s="35"/>
      <c r="M120" s="35"/>
    </row>
    <row r="121" spans="1:13" ht="30" customHeight="1">
      <c r="A121" s="58"/>
      <c r="B121" s="35"/>
      <c r="C121" s="35"/>
      <c r="D121" s="35"/>
      <c r="G121" s="35"/>
      <c r="I121" s="35"/>
      <c r="J121" s="50"/>
      <c r="K121" s="50"/>
      <c r="L121" s="35"/>
      <c r="M121" s="35"/>
    </row>
    <row r="122" spans="1:13" ht="30" customHeight="1">
      <c r="A122" s="58"/>
      <c r="B122" s="35"/>
      <c r="C122" s="35"/>
      <c r="D122" s="35"/>
      <c r="G122" s="35"/>
      <c r="I122" s="35"/>
      <c r="J122" s="50"/>
      <c r="K122" s="50"/>
      <c r="L122" s="35"/>
      <c r="M122" s="35"/>
    </row>
    <row r="123" spans="1:13" ht="30" customHeight="1">
      <c r="A123" s="58"/>
      <c r="B123" s="35"/>
      <c r="C123" s="35"/>
      <c r="D123" s="35"/>
      <c r="G123" s="35"/>
      <c r="I123" s="35"/>
      <c r="J123" s="50"/>
      <c r="K123" s="50"/>
      <c r="L123" s="35"/>
      <c r="M123" s="35"/>
    </row>
    <row r="124" spans="1:13" ht="30" customHeight="1">
      <c r="A124" s="58"/>
      <c r="B124" s="35"/>
      <c r="C124" s="35"/>
      <c r="D124" s="35"/>
      <c r="G124" s="35"/>
      <c r="I124" s="35"/>
      <c r="J124" s="50"/>
      <c r="K124" s="50"/>
      <c r="L124" s="35"/>
      <c r="M124" s="35"/>
    </row>
    <row r="125" spans="1:13" ht="30" customHeight="1">
      <c r="A125" s="58"/>
      <c r="B125" s="35"/>
      <c r="C125" s="35"/>
      <c r="D125" s="35"/>
      <c r="G125" s="35"/>
      <c r="I125" s="35"/>
      <c r="J125" s="50"/>
      <c r="K125" s="50"/>
      <c r="L125" s="35"/>
      <c r="M125" s="35"/>
    </row>
    <row r="126" spans="1:13" ht="30" customHeight="1">
      <c r="A126" s="58"/>
      <c r="B126" s="35"/>
      <c r="C126" s="35"/>
      <c r="D126" s="35"/>
      <c r="G126" s="35"/>
      <c r="I126" s="35"/>
      <c r="J126" s="50"/>
      <c r="K126" s="50"/>
      <c r="L126" s="35"/>
      <c r="M126" s="35"/>
    </row>
    <row r="127" spans="1:13" ht="30" customHeight="1">
      <c r="A127" s="58"/>
      <c r="B127" s="35"/>
      <c r="C127" s="35"/>
      <c r="D127" s="35"/>
      <c r="G127" s="35"/>
      <c r="I127" s="35"/>
      <c r="J127" s="50"/>
      <c r="K127" s="50"/>
      <c r="L127" s="35"/>
      <c r="M127" s="35"/>
    </row>
    <row r="128" spans="1:13" ht="30" customHeight="1">
      <c r="A128" s="58"/>
      <c r="B128" s="35"/>
      <c r="C128" s="35"/>
      <c r="D128" s="35"/>
      <c r="G128" s="35"/>
      <c r="I128" s="35"/>
      <c r="J128" s="50"/>
      <c r="K128" s="50"/>
      <c r="L128" s="35"/>
      <c r="M128" s="35"/>
    </row>
    <row r="129" spans="1:13" ht="30" customHeight="1">
      <c r="A129" s="58"/>
      <c r="B129" s="35"/>
      <c r="C129" s="35"/>
      <c r="D129" s="35"/>
      <c r="G129" s="35"/>
      <c r="I129" s="35"/>
      <c r="J129" s="50"/>
      <c r="K129" s="50"/>
      <c r="L129" s="35"/>
      <c r="M129" s="35"/>
    </row>
    <row r="130" spans="1:13" ht="30" customHeight="1">
      <c r="A130" s="58"/>
      <c r="B130" s="35"/>
      <c r="C130" s="35"/>
      <c r="D130" s="35"/>
      <c r="G130" s="35"/>
      <c r="I130" s="35"/>
      <c r="J130" s="50"/>
      <c r="K130" s="50"/>
      <c r="L130" s="35"/>
      <c r="M130" s="35"/>
    </row>
    <row r="131" spans="1:13" ht="30" customHeight="1">
      <c r="A131" s="58"/>
      <c r="B131" s="35"/>
      <c r="C131" s="35"/>
      <c r="D131" s="35"/>
      <c r="G131" s="35"/>
      <c r="I131" s="35"/>
      <c r="J131" s="50"/>
      <c r="K131" s="50"/>
      <c r="L131" s="35"/>
      <c r="M131" s="35"/>
    </row>
    <row r="132" spans="1:13" ht="30" customHeight="1">
      <c r="A132" s="58"/>
      <c r="B132" s="35"/>
      <c r="C132" s="35"/>
      <c r="D132" s="35"/>
      <c r="G132" s="35"/>
      <c r="I132" s="35"/>
      <c r="J132" s="50"/>
      <c r="K132" s="50"/>
      <c r="L132" s="35"/>
      <c r="M132" s="35"/>
    </row>
    <row r="133" spans="1:13" ht="30" customHeight="1">
      <c r="A133" s="58"/>
      <c r="B133" s="35"/>
      <c r="C133" s="35"/>
      <c r="D133" s="35"/>
      <c r="G133" s="35"/>
      <c r="I133" s="35"/>
      <c r="J133" s="50"/>
      <c r="K133" s="50"/>
      <c r="L133" s="35"/>
      <c r="M133" s="35"/>
    </row>
    <row r="134" spans="1:13" ht="30" customHeight="1">
      <c r="A134" s="58"/>
      <c r="B134" s="35"/>
      <c r="C134" s="35"/>
      <c r="D134" s="35"/>
      <c r="G134" s="35"/>
      <c r="I134" s="35"/>
      <c r="J134" s="50"/>
      <c r="K134" s="50"/>
      <c r="L134" s="35"/>
      <c r="M134" s="35"/>
    </row>
    <row r="135" spans="1:13" ht="30" customHeight="1">
      <c r="A135" s="58"/>
      <c r="B135" s="35"/>
      <c r="C135" s="35"/>
      <c r="D135" s="35"/>
      <c r="G135" s="35"/>
      <c r="I135" s="35"/>
      <c r="J135" s="50"/>
      <c r="K135" s="50"/>
      <c r="L135" s="35"/>
      <c r="M135" s="35"/>
    </row>
    <row r="136" spans="1:13" ht="30" customHeight="1">
      <c r="A136" s="58"/>
      <c r="B136" s="35"/>
      <c r="C136" s="35"/>
      <c r="D136" s="35"/>
      <c r="G136" s="35"/>
      <c r="I136" s="35"/>
      <c r="J136" s="50"/>
      <c r="K136" s="50"/>
      <c r="L136" s="35"/>
      <c r="M136" s="35"/>
    </row>
    <row r="137" spans="1:13" ht="30" customHeight="1">
      <c r="A137" s="58"/>
      <c r="B137" s="35"/>
      <c r="C137" s="35"/>
      <c r="D137" s="35"/>
      <c r="G137" s="35"/>
      <c r="I137" s="35"/>
      <c r="J137" s="50"/>
      <c r="K137" s="50"/>
      <c r="L137" s="35"/>
      <c r="M137" s="35"/>
    </row>
    <row r="138" spans="1:13" ht="30" customHeight="1">
      <c r="A138" s="58"/>
      <c r="B138" s="35"/>
      <c r="C138" s="35"/>
      <c r="D138" s="35"/>
      <c r="G138" s="35"/>
      <c r="I138" s="35"/>
      <c r="J138" s="50"/>
      <c r="K138" s="50"/>
      <c r="L138" s="35"/>
      <c r="M138" s="35"/>
    </row>
    <row r="139" spans="1:13" ht="30" customHeight="1">
      <c r="A139" s="58"/>
      <c r="B139" s="35"/>
      <c r="C139" s="35"/>
      <c r="D139" s="35"/>
      <c r="G139" s="35"/>
      <c r="I139" s="35"/>
      <c r="J139" s="50"/>
      <c r="K139" s="50"/>
      <c r="L139" s="35"/>
      <c r="M139" s="35"/>
    </row>
    <row r="140" spans="1:13" ht="30" customHeight="1">
      <c r="A140" s="58"/>
      <c r="B140" s="35"/>
      <c r="C140" s="35"/>
      <c r="D140" s="35"/>
      <c r="G140" s="35"/>
      <c r="I140" s="35"/>
      <c r="J140" s="50"/>
      <c r="K140" s="50"/>
      <c r="L140" s="35"/>
      <c r="M140" s="35"/>
    </row>
    <row r="141" spans="1:13" ht="30" customHeight="1">
      <c r="A141" s="58"/>
      <c r="B141" s="35"/>
      <c r="C141" s="35"/>
      <c r="D141" s="35"/>
      <c r="G141" s="35"/>
      <c r="I141" s="35"/>
      <c r="J141" s="50"/>
      <c r="K141" s="50"/>
      <c r="L141" s="35"/>
      <c r="M141" s="35"/>
    </row>
    <row r="142" spans="1:13" ht="30" customHeight="1">
      <c r="A142" s="58"/>
      <c r="B142" s="35"/>
      <c r="C142" s="35"/>
      <c r="D142" s="35"/>
      <c r="G142" s="35"/>
      <c r="I142" s="35"/>
      <c r="J142" s="50"/>
      <c r="K142" s="50"/>
      <c r="L142" s="35"/>
      <c r="M142" s="35"/>
    </row>
    <row r="143" spans="1:13" ht="30" customHeight="1">
      <c r="A143" s="58"/>
      <c r="B143" s="35"/>
      <c r="C143" s="35"/>
      <c r="D143" s="35"/>
      <c r="G143" s="35"/>
      <c r="I143" s="35"/>
      <c r="J143" s="50"/>
      <c r="K143" s="50"/>
      <c r="L143" s="35"/>
      <c r="M143" s="35"/>
    </row>
    <row r="144" spans="1:13" ht="30" customHeight="1">
      <c r="A144" s="58"/>
      <c r="B144" s="35"/>
      <c r="C144" s="35"/>
      <c r="D144" s="35"/>
      <c r="G144" s="35"/>
      <c r="I144" s="35"/>
      <c r="J144" s="50"/>
      <c r="K144" s="50"/>
      <c r="L144" s="35"/>
      <c r="M144" s="35"/>
    </row>
    <row r="145" spans="1:13" ht="30" customHeight="1">
      <c r="A145" s="58"/>
      <c r="B145" s="35"/>
      <c r="C145" s="35"/>
      <c r="D145" s="35"/>
      <c r="G145" s="35"/>
      <c r="I145" s="35"/>
      <c r="J145" s="50"/>
      <c r="K145" s="50"/>
      <c r="L145" s="35"/>
      <c r="M145" s="35"/>
    </row>
    <row r="146" spans="1:13" ht="30" customHeight="1">
      <c r="A146" s="58"/>
      <c r="B146" s="35"/>
      <c r="C146" s="35"/>
      <c r="D146" s="35"/>
      <c r="G146" s="35"/>
      <c r="I146" s="35"/>
      <c r="J146" s="50"/>
      <c r="K146" s="50"/>
      <c r="L146" s="35"/>
      <c r="M146" s="35"/>
    </row>
    <row r="147" spans="1:13" ht="30" customHeight="1">
      <c r="A147" s="58"/>
      <c r="B147" s="35"/>
      <c r="C147" s="35"/>
      <c r="D147" s="35"/>
      <c r="G147" s="35"/>
      <c r="I147" s="35"/>
      <c r="J147" s="50"/>
      <c r="K147" s="50"/>
      <c r="L147" s="35"/>
      <c r="M147" s="35"/>
    </row>
    <row r="148" spans="1:13" ht="30" customHeight="1">
      <c r="A148" s="58"/>
      <c r="B148" s="35"/>
      <c r="C148" s="35"/>
      <c r="D148" s="35"/>
      <c r="G148" s="35"/>
      <c r="I148" s="35"/>
      <c r="J148" s="50"/>
      <c r="K148" s="50"/>
      <c r="L148" s="35"/>
      <c r="M148" s="35"/>
    </row>
    <row r="149" spans="1:13" ht="30" customHeight="1">
      <c r="A149" s="58"/>
      <c r="B149" s="35"/>
      <c r="C149" s="35"/>
      <c r="D149" s="35"/>
      <c r="G149" s="35"/>
      <c r="I149" s="35"/>
      <c r="J149" s="50"/>
      <c r="K149" s="50"/>
      <c r="L149" s="35"/>
      <c r="M149" s="35"/>
    </row>
    <row r="150" spans="1:13" ht="30" customHeight="1">
      <c r="A150" s="58"/>
      <c r="B150" s="35"/>
      <c r="C150" s="35"/>
      <c r="D150" s="35"/>
      <c r="G150" s="35"/>
      <c r="I150" s="35"/>
      <c r="J150" s="50"/>
      <c r="K150" s="50"/>
      <c r="L150" s="35"/>
      <c r="M150" s="35"/>
    </row>
    <row r="151" spans="1:13" ht="30" customHeight="1">
      <c r="A151" s="58"/>
      <c r="B151" s="35"/>
      <c r="C151" s="35"/>
      <c r="D151" s="35"/>
      <c r="G151" s="35"/>
      <c r="I151" s="35"/>
      <c r="J151" s="50"/>
      <c r="K151" s="50"/>
      <c r="L151" s="35"/>
      <c r="M151" s="35"/>
    </row>
    <row r="152" spans="1:13" ht="30" customHeight="1">
      <c r="A152" s="58"/>
      <c r="B152" s="35"/>
      <c r="C152" s="35"/>
      <c r="D152" s="35"/>
      <c r="G152" s="35"/>
      <c r="I152" s="35"/>
      <c r="J152" s="50"/>
      <c r="K152" s="50"/>
      <c r="L152" s="35"/>
      <c r="M152" s="35"/>
    </row>
    <row r="153" spans="1:13" ht="30" customHeight="1">
      <c r="A153" s="58"/>
      <c r="B153" s="35"/>
      <c r="C153" s="35"/>
      <c r="D153" s="35"/>
      <c r="G153" s="35"/>
      <c r="I153" s="35"/>
      <c r="J153" s="50"/>
      <c r="K153" s="50"/>
      <c r="L153" s="35"/>
      <c r="M153" s="35"/>
    </row>
    <row r="154" spans="1:13" ht="30" customHeight="1">
      <c r="A154" s="58"/>
      <c r="B154" s="35"/>
      <c r="C154" s="35"/>
      <c r="D154" s="35"/>
      <c r="G154" s="35"/>
      <c r="I154" s="35"/>
      <c r="J154" s="50"/>
      <c r="K154" s="50"/>
      <c r="L154" s="35"/>
      <c r="M154" s="35"/>
    </row>
    <row r="155" spans="1:13" ht="30" customHeight="1">
      <c r="A155" s="58"/>
      <c r="B155" s="35"/>
      <c r="C155" s="35"/>
      <c r="D155" s="35"/>
      <c r="G155" s="35"/>
      <c r="I155" s="35"/>
      <c r="J155" s="50"/>
      <c r="K155" s="50"/>
      <c r="L155" s="35"/>
      <c r="M155" s="35"/>
    </row>
  </sheetData>
  <phoneticPr fontId="1" type="noConversion"/>
  <pageMargins left="0.31496062992125984" right="0.31496062992125984" top="0.78740157480314965" bottom="0.47244094488188981" header="0.31496062992125984" footer="0.31496062992125984"/>
  <pageSetup paperSize="9" scale="71" fitToHeight="0" orientation="portrait" r:id="rId1"/>
  <rowBreaks count="22" manualBreakCount="22">
    <brk id="2" max="16383" man="1"/>
    <brk id="3" max="16383" man="1"/>
    <brk id="8" max="16383" man="1"/>
    <brk id="15" max="16383" man="1"/>
    <brk id="22" max="16383" man="1"/>
    <brk id="29" max="16383" man="1"/>
    <brk id="30" max="16383" man="1"/>
    <brk id="35" max="16383" man="1"/>
    <brk id="37" max="16383" man="1"/>
    <brk id="38" max="16383" man="1"/>
    <brk id="41" max="16383" man="1"/>
    <brk id="43" max="16383" man="1"/>
    <brk id="46" max="16383" man="1"/>
    <brk id="52" max="16383" man="1"/>
    <brk id="62" max="16383" man="1"/>
    <brk id="71" max="16383" man="1"/>
    <brk id="77" max="16383" man="1"/>
    <brk id="84" max="16383" man="1"/>
    <brk id="91" max="16383" man="1"/>
    <brk id="95" max="16383" man="1"/>
    <brk id="98" max="16383" man="1"/>
    <brk id="10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37"/>
  <sheetViews>
    <sheetView workbookViewId="0">
      <pane ySplit="1" topLeftCell="A2" activePane="bottomLeft" state="frozen"/>
      <selection pane="bottomLeft" activeCell="B61" sqref="B61:M62"/>
    </sheetView>
  </sheetViews>
  <sheetFormatPr defaultColWidth="8.875" defaultRowHeight="30" customHeight="1"/>
  <cols>
    <col min="1" max="1" width="3.375" style="24" customWidth="1"/>
    <col min="2" max="3" width="6.125" style="3" customWidth="1"/>
    <col min="4" max="4" width="20.75" style="3" customWidth="1"/>
    <col min="5" max="5" width="30.75" style="3" customWidth="1"/>
    <col min="6" max="6" width="7" style="3" customWidth="1"/>
    <col min="7" max="7" width="10.625" style="3" customWidth="1"/>
    <col min="8" max="8" width="10.375" style="5" customWidth="1"/>
    <col min="9" max="9" width="7.875" style="25" hidden="1" customWidth="1"/>
    <col min="10" max="11" width="8.75" style="21" customWidth="1"/>
    <col min="12" max="13" width="11.375" style="3" customWidth="1"/>
    <col min="14" max="16384" width="8.875" style="1"/>
  </cols>
  <sheetData>
    <row r="1" spans="1:13" s="10" customFormat="1" ht="30" customHeight="1">
      <c r="A1" s="75" t="s">
        <v>629</v>
      </c>
      <c r="B1" s="29" t="s">
        <v>803</v>
      </c>
      <c r="C1" s="29" t="s">
        <v>804</v>
      </c>
      <c r="D1" s="8" t="s">
        <v>54</v>
      </c>
      <c r="E1" s="8" t="s">
        <v>83</v>
      </c>
      <c r="F1" s="8" t="s">
        <v>0</v>
      </c>
      <c r="G1" s="8" t="s">
        <v>53</v>
      </c>
      <c r="H1" s="9" t="s">
        <v>56</v>
      </c>
      <c r="I1" s="76" t="s">
        <v>66</v>
      </c>
      <c r="J1" s="12" t="s">
        <v>79</v>
      </c>
      <c r="K1" s="12" t="s">
        <v>80</v>
      </c>
      <c r="L1" s="77" t="s">
        <v>57</v>
      </c>
      <c r="M1" s="78" t="s">
        <v>68</v>
      </c>
    </row>
    <row r="2" spans="1:13" ht="30" customHeight="1">
      <c r="A2" s="2">
        <v>124</v>
      </c>
      <c r="B2" s="2">
        <f>RANK(H2,$H$2:$H$3,1)</f>
        <v>1</v>
      </c>
      <c r="C2" s="2">
        <f>RANK(I2,$H$2:$H$3,1)</f>
        <v>1</v>
      </c>
      <c r="D2" s="7" t="s">
        <v>188</v>
      </c>
      <c r="E2" s="2" t="s">
        <v>96</v>
      </c>
      <c r="F2" s="2" t="s">
        <v>86</v>
      </c>
      <c r="G2" s="11" t="s">
        <v>64</v>
      </c>
      <c r="H2" s="4">
        <v>1.0364583333333332E-3</v>
      </c>
      <c r="I2" s="26" t="str">
        <f t="shared" ref="I2:I65" si="0">TEXT(H2,"m:ss.00;@")</f>
        <v>1:29.55</v>
      </c>
      <c r="J2" s="66">
        <v>8.7222222222222226E-4</v>
      </c>
      <c r="K2" s="67">
        <v>8.2650462962962962E-4</v>
      </c>
      <c r="L2" s="2" t="str">
        <f>IF(H2&lt;$J$2,"破我國紀錄","")</f>
        <v/>
      </c>
      <c r="M2" s="2" t="str">
        <f>IF(H2&lt;$K$2,"破成人賽紀錄","")</f>
        <v/>
      </c>
    </row>
    <row r="3" spans="1:13" ht="30" customHeight="1">
      <c r="A3" s="2"/>
      <c r="B3" s="2">
        <f>RANK(H3,$H$2:$H$3,1)</f>
        <v>2</v>
      </c>
      <c r="C3" s="2"/>
      <c r="D3" s="54" t="s">
        <v>630</v>
      </c>
      <c r="E3" s="6" t="s">
        <v>101</v>
      </c>
      <c r="F3" s="2" t="s">
        <v>86</v>
      </c>
      <c r="G3" s="11" t="s">
        <v>64</v>
      </c>
      <c r="H3" s="4">
        <v>1.0775462962962963E-3</v>
      </c>
      <c r="I3" s="26" t="str">
        <f t="shared" si="0"/>
        <v>1:33.10</v>
      </c>
      <c r="J3" s="68"/>
      <c r="K3" s="68"/>
      <c r="L3" s="2" t="str">
        <f>IF(H3&lt;$J$2,"破我國紀錄","")</f>
        <v/>
      </c>
      <c r="M3" s="2" t="str">
        <f>IF(H3&lt;$K$2,"破成人賽紀錄","")</f>
        <v/>
      </c>
    </row>
    <row r="4" spans="1:13" ht="30" customHeight="1">
      <c r="A4" s="2">
        <v>124</v>
      </c>
      <c r="B4" s="2">
        <f>RANK(H4,$H$4:$H$4,1)</f>
        <v>1</v>
      </c>
      <c r="C4" s="2"/>
      <c r="D4" s="54" t="s">
        <v>973</v>
      </c>
      <c r="E4" s="6" t="s">
        <v>85</v>
      </c>
      <c r="F4" s="2" t="s">
        <v>4</v>
      </c>
      <c r="G4" s="11" t="s">
        <v>64</v>
      </c>
      <c r="H4" s="4">
        <v>6.3530092592592599E-4</v>
      </c>
      <c r="I4" s="26" t="str">
        <f t="shared" si="0"/>
        <v>0:54.89</v>
      </c>
      <c r="J4" s="66">
        <v>7.6701388888888902E-4</v>
      </c>
      <c r="K4" s="67">
        <v>6.2303240740740743E-4</v>
      </c>
      <c r="L4" s="2"/>
      <c r="M4" s="2" t="str">
        <f>IF(H4&lt;$K$4,"破成人賽紀錄","")</f>
        <v/>
      </c>
    </row>
    <row r="5" spans="1:13" ht="30" customHeight="1">
      <c r="A5" s="2"/>
      <c r="B5" s="2">
        <v>2</v>
      </c>
      <c r="C5" s="2">
        <f>RANK(I5,$H$5:$H$8,1)</f>
        <v>1</v>
      </c>
      <c r="D5" s="7" t="s">
        <v>192</v>
      </c>
      <c r="E5" s="2" t="s">
        <v>2</v>
      </c>
      <c r="F5" s="2" t="s">
        <v>4</v>
      </c>
      <c r="G5" s="11" t="s">
        <v>64</v>
      </c>
      <c r="H5" s="4">
        <v>7.8784722222222233E-4</v>
      </c>
      <c r="I5" s="26" t="str">
        <f t="shared" si="0"/>
        <v>1:08.07</v>
      </c>
      <c r="J5" s="69"/>
      <c r="K5" s="69"/>
      <c r="L5" s="2" t="str">
        <f t="shared" ref="L5:L8" si="1">IF(H5&lt;$J$4,"破我國紀錄","")</f>
        <v/>
      </c>
      <c r="M5" s="2" t="str">
        <f t="shared" ref="M5:M8" si="2">IF(H5&lt;$K$4,"破成人賽紀錄","")</f>
        <v/>
      </c>
    </row>
    <row r="6" spans="1:13" ht="30" customHeight="1">
      <c r="A6" s="2"/>
      <c r="B6" s="2">
        <v>3</v>
      </c>
      <c r="C6" s="2">
        <f>RANK(I6,$H$5:$H$8,1)</f>
        <v>2</v>
      </c>
      <c r="D6" s="7" t="s">
        <v>541</v>
      </c>
      <c r="E6" s="2" t="s">
        <v>96</v>
      </c>
      <c r="F6" s="2" t="s">
        <v>4</v>
      </c>
      <c r="G6" s="11" t="s">
        <v>64</v>
      </c>
      <c r="H6" s="4">
        <v>8.3923611111111102E-4</v>
      </c>
      <c r="I6" s="26" t="str">
        <f t="shared" si="0"/>
        <v>1:12.51</v>
      </c>
      <c r="J6" s="69"/>
      <c r="K6" s="69"/>
      <c r="L6" s="2" t="str">
        <f t="shared" si="1"/>
        <v/>
      </c>
      <c r="M6" s="2" t="str">
        <f t="shared" si="2"/>
        <v/>
      </c>
    </row>
    <row r="7" spans="1:13" ht="30" customHeight="1">
      <c r="A7" s="2"/>
      <c r="B7" s="2">
        <v>4</v>
      </c>
      <c r="C7" s="2">
        <f>RANK(I7,$H$5:$H$8,1)</f>
        <v>3</v>
      </c>
      <c r="D7" s="7" t="s">
        <v>542</v>
      </c>
      <c r="E7" s="2" t="s">
        <v>128</v>
      </c>
      <c r="F7" s="2" t="s">
        <v>4</v>
      </c>
      <c r="G7" s="11" t="s">
        <v>64</v>
      </c>
      <c r="H7" s="4">
        <v>9.5185185185185184E-4</v>
      </c>
      <c r="I7" s="26" t="str">
        <f t="shared" si="0"/>
        <v>1:22.24</v>
      </c>
      <c r="J7" s="69"/>
      <c r="K7" s="69"/>
      <c r="L7" s="2" t="str">
        <f t="shared" si="1"/>
        <v/>
      </c>
      <c r="M7" s="2" t="str">
        <f t="shared" si="2"/>
        <v/>
      </c>
    </row>
    <row r="8" spans="1:13" ht="30" customHeight="1">
      <c r="A8" s="2"/>
      <c r="B8" s="2">
        <v>5</v>
      </c>
      <c r="C8" s="2">
        <f>RANK(I8,$H$5:$H$8,1)</f>
        <v>4</v>
      </c>
      <c r="D8" s="7" t="s">
        <v>631</v>
      </c>
      <c r="E8" s="2" t="s">
        <v>156</v>
      </c>
      <c r="F8" s="2" t="s">
        <v>4</v>
      </c>
      <c r="G8" s="11" t="s">
        <v>64</v>
      </c>
      <c r="H8" s="4">
        <v>1.1248842592592593E-3</v>
      </c>
      <c r="I8" s="26" t="str">
        <f t="shared" si="0"/>
        <v>1:37.19</v>
      </c>
      <c r="J8" s="68"/>
      <c r="K8" s="68"/>
      <c r="L8" s="2" t="str">
        <f t="shared" si="1"/>
        <v/>
      </c>
      <c r="M8" s="2" t="str">
        <f t="shared" si="2"/>
        <v/>
      </c>
    </row>
    <row r="9" spans="1:13" ht="30" customHeight="1">
      <c r="A9" s="2">
        <v>125</v>
      </c>
      <c r="B9" s="2">
        <f t="shared" ref="B9:B14" si="3">RANK(H9,$H$9:$H$16,1)</f>
        <v>1</v>
      </c>
      <c r="C9" s="2"/>
      <c r="D9" s="54" t="s">
        <v>974</v>
      </c>
      <c r="E9" s="6" t="s">
        <v>85</v>
      </c>
      <c r="F9" s="2" t="s">
        <v>6</v>
      </c>
      <c r="G9" s="11" t="s">
        <v>64</v>
      </c>
      <c r="H9" s="4">
        <v>6.491898148148149E-4</v>
      </c>
      <c r="I9" s="26" t="str">
        <f t="shared" si="0"/>
        <v>0:56.09</v>
      </c>
      <c r="J9" s="66">
        <v>6.8541666666666664E-4</v>
      </c>
      <c r="K9" s="67">
        <v>6.1273148148148146E-4</v>
      </c>
      <c r="L9" s="2"/>
      <c r="M9" s="2" t="str">
        <f>IF(H9&lt;$K$9,"破成人賽紀錄","")</f>
        <v/>
      </c>
    </row>
    <row r="10" spans="1:13" ht="30" customHeight="1">
      <c r="A10" s="2"/>
      <c r="B10" s="2">
        <f t="shared" si="3"/>
        <v>2</v>
      </c>
      <c r="C10" s="2">
        <v>1</v>
      </c>
      <c r="D10" s="7" t="s">
        <v>975</v>
      </c>
      <c r="E10" s="2" t="s">
        <v>105</v>
      </c>
      <c r="F10" s="2" t="s">
        <v>6</v>
      </c>
      <c r="G10" s="11" t="s">
        <v>64</v>
      </c>
      <c r="H10" s="4">
        <v>7.3738425925925924E-4</v>
      </c>
      <c r="I10" s="26" t="str">
        <f t="shared" si="0"/>
        <v>1:03.71</v>
      </c>
      <c r="J10" s="69"/>
      <c r="K10" s="69"/>
      <c r="L10" s="2" t="str">
        <f t="shared" ref="L10:L16" si="4">IF(H10&lt;$J$9,"破我國紀錄","")</f>
        <v/>
      </c>
      <c r="M10" s="2" t="str">
        <f t="shared" ref="M10:M16" si="5">IF(H10&lt;$K$9,"破成人賽紀錄","")</f>
        <v/>
      </c>
    </row>
    <row r="11" spans="1:13" ht="30" customHeight="1">
      <c r="A11" s="2"/>
      <c r="B11" s="2">
        <f t="shared" si="3"/>
        <v>3</v>
      </c>
      <c r="C11" s="2">
        <v>2</v>
      </c>
      <c r="D11" s="7" t="s">
        <v>543</v>
      </c>
      <c r="E11" s="2" t="s">
        <v>270</v>
      </c>
      <c r="F11" s="2" t="s">
        <v>6</v>
      </c>
      <c r="G11" s="11" t="s">
        <v>64</v>
      </c>
      <c r="H11" s="4">
        <v>7.4687500000000003E-4</v>
      </c>
      <c r="I11" s="26" t="str">
        <f t="shared" si="0"/>
        <v>1:04.53</v>
      </c>
      <c r="J11" s="69"/>
      <c r="K11" s="69"/>
      <c r="L11" s="2" t="str">
        <f t="shared" si="4"/>
        <v/>
      </c>
      <c r="M11" s="2" t="str">
        <f t="shared" si="5"/>
        <v/>
      </c>
    </row>
    <row r="12" spans="1:13" ht="30" customHeight="1">
      <c r="A12" s="2"/>
      <c r="B12" s="2">
        <f t="shared" si="3"/>
        <v>4</v>
      </c>
      <c r="C12" s="2">
        <v>3</v>
      </c>
      <c r="D12" s="7" t="s">
        <v>597</v>
      </c>
      <c r="E12" s="2" t="s">
        <v>156</v>
      </c>
      <c r="F12" s="2" t="s">
        <v>6</v>
      </c>
      <c r="G12" s="11" t="s">
        <v>64</v>
      </c>
      <c r="H12" s="4">
        <v>8.0023148148148152E-4</v>
      </c>
      <c r="I12" s="26" t="str">
        <f t="shared" si="0"/>
        <v>1:09.14</v>
      </c>
      <c r="J12" s="69"/>
      <c r="K12" s="69"/>
      <c r="L12" s="2" t="str">
        <f t="shared" si="4"/>
        <v/>
      </c>
      <c r="M12" s="2" t="str">
        <f t="shared" si="5"/>
        <v/>
      </c>
    </row>
    <row r="13" spans="1:13" ht="30" customHeight="1">
      <c r="A13" s="2"/>
      <c r="B13" s="2">
        <f t="shared" si="3"/>
        <v>5</v>
      </c>
      <c r="C13" s="2">
        <v>4</v>
      </c>
      <c r="D13" s="7" t="s">
        <v>51</v>
      </c>
      <c r="E13" s="2" t="s">
        <v>5</v>
      </c>
      <c r="F13" s="2" t="s">
        <v>6</v>
      </c>
      <c r="G13" s="11" t="s">
        <v>64</v>
      </c>
      <c r="H13" s="4">
        <v>8.1909722222222225E-4</v>
      </c>
      <c r="I13" s="26" t="str">
        <f t="shared" si="0"/>
        <v>1:10.77</v>
      </c>
      <c r="J13" s="69"/>
      <c r="K13" s="69"/>
      <c r="L13" s="2" t="str">
        <f t="shared" si="4"/>
        <v/>
      </c>
      <c r="M13" s="2" t="str">
        <f t="shared" si="5"/>
        <v/>
      </c>
    </row>
    <row r="14" spans="1:13" ht="30" customHeight="1">
      <c r="A14" s="2"/>
      <c r="B14" s="2">
        <f t="shared" si="3"/>
        <v>6</v>
      </c>
      <c r="C14" s="2">
        <v>5</v>
      </c>
      <c r="D14" s="7" t="s">
        <v>92</v>
      </c>
      <c r="E14" s="2" t="s">
        <v>24</v>
      </c>
      <c r="F14" s="2" t="s">
        <v>6</v>
      </c>
      <c r="G14" s="11" t="s">
        <v>64</v>
      </c>
      <c r="H14" s="4">
        <v>8.8067129629629639E-4</v>
      </c>
      <c r="I14" s="26" t="str">
        <f t="shared" si="0"/>
        <v>1:16.09</v>
      </c>
      <c r="J14" s="69"/>
      <c r="K14" s="69"/>
      <c r="L14" s="2" t="str">
        <f t="shared" si="4"/>
        <v/>
      </c>
      <c r="M14" s="2" t="str">
        <f t="shared" si="5"/>
        <v/>
      </c>
    </row>
    <row r="15" spans="1:13" ht="30" customHeight="1">
      <c r="A15" s="2"/>
      <c r="B15" s="2"/>
      <c r="C15" s="2"/>
      <c r="D15" s="7" t="s">
        <v>544</v>
      </c>
      <c r="E15" s="2" t="s">
        <v>186</v>
      </c>
      <c r="F15" s="2" t="s">
        <v>6</v>
      </c>
      <c r="G15" s="11" t="s">
        <v>64</v>
      </c>
      <c r="H15" s="4" t="s">
        <v>969</v>
      </c>
      <c r="I15" s="26" t="str">
        <f t="shared" si="0"/>
        <v>棄權</v>
      </c>
      <c r="J15" s="69"/>
      <c r="K15" s="69"/>
      <c r="L15" s="2" t="str">
        <f t="shared" si="4"/>
        <v/>
      </c>
      <c r="M15" s="2" t="str">
        <f t="shared" si="5"/>
        <v/>
      </c>
    </row>
    <row r="16" spans="1:13" ht="30" customHeight="1">
      <c r="A16" s="2"/>
      <c r="B16" s="2"/>
      <c r="C16" s="2"/>
      <c r="D16" s="7" t="s">
        <v>708</v>
      </c>
      <c r="E16" s="2" t="s">
        <v>195</v>
      </c>
      <c r="F16" s="2" t="s">
        <v>6</v>
      </c>
      <c r="G16" s="11" t="s">
        <v>64</v>
      </c>
      <c r="H16" s="4" t="s">
        <v>969</v>
      </c>
      <c r="I16" s="26" t="str">
        <f t="shared" si="0"/>
        <v>棄權</v>
      </c>
      <c r="J16" s="68"/>
      <c r="K16" s="68"/>
      <c r="L16" s="2" t="str">
        <f t="shared" si="4"/>
        <v/>
      </c>
      <c r="M16" s="2" t="str">
        <f t="shared" si="5"/>
        <v/>
      </c>
    </row>
    <row r="17" spans="1:13" ht="30" customHeight="1">
      <c r="A17" s="2">
        <v>126</v>
      </c>
      <c r="B17" s="2">
        <f>RANK(H17,$H$17:$H$23,1)</f>
        <v>1</v>
      </c>
      <c r="C17" s="2">
        <f>RANK(I17,$H$17:$H$23,1)</f>
        <v>1</v>
      </c>
      <c r="D17" s="7" t="s">
        <v>206</v>
      </c>
      <c r="E17" s="2" t="s">
        <v>1</v>
      </c>
      <c r="F17" s="2" t="s">
        <v>7</v>
      </c>
      <c r="G17" s="11" t="s">
        <v>64</v>
      </c>
      <c r="H17" s="4">
        <v>6.3414351851851858E-4</v>
      </c>
      <c r="I17" s="26" t="str">
        <f t="shared" si="0"/>
        <v>0:54.79</v>
      </c>
      <c r="J17" s="66">
        <v>5.7233796296296297E-4</v>
      </c>
      <c r="K17" s="67">
        <v>5.1828703703703705E-4</v>
      </c>
      <c r="L17" s="2" t="str">
        <f>IF(H17&lt;$J$17,"破我國紀錄","")</f>
        <v/>
      </c>
      <c r="M17" s="2" t="str">
        <f>IF(H17&lt;$K$17,"破成人賽紀錄","")</f>
        <v/>
      </c>
    </row>
    <row r="18" spans="1:13" ht="30" customHeight="1">
      <c r="A18" s="2"/>
      <c r="B18" s="2">
        <f t="shared" ref="B18:C21" si="6">RANK(H18,$H$17:$H$23,1)</f>
        <v>2</v>
      </c>
      <c r="C18" s="2">
        <f t="shared" si="6"/>
        <v>2</v>
      </c>
      <c r="D18" s="7" t="s">
        <v>546</v>
      </c>
      <c r="E18" s="2" t="s">
        <v>2</v>
      </c>
      <c r="F18" s="2" t="s">
        <v>7</v>
      </c>
      <c r="G18" s="11" t="s">
        <v>64</v>
      </c>
      <c r="H18" s="14">
        <v>6.3715277777777783E-4</v>
      </c>
      <c r="I18" s="26" t="str">
        <f t="shared" si="0"/>
        <v>0:55.05</v>
      </c>
      <c r="J18" s="69"/>
      <c r="K18" s="69"/>
      <c r="L18" s="2" t="str">
        <f t="shared" ref="L18:L23" si="7">IF(H18&lt;$J$17,"破我國紀錄","")</f>
        <v/>
      </c>
      <c r="M18" s="2" t="str">
        <f t="shared" ref="M18:M23" si="8">IF(H18&lt;$K$17,"破成人賽紀錄","")</f>
        <v/>
      </c>
    </row>
    <row r="19" spans="1:13" ht="30" customHeight="1">
      <c r="A19" s="2"/>
      <c r="B19" s="2">
        <f t="shared" si="6"/>
        <v>3</v>
      </c>
      <c r="C19" s="2">
        <f t="shared" si="6"/>
        <v>3</v>
      </c>
      <c r="D19" s="7" t="s">
        <v>208</v>
      </c>
      <c r="E19" s="2" t="s">
        <v>24</v>
      </c>
      <c r="F19" s="2" t="s">
        <v>7</v>
      </c>
      <c r="G19" s="11" t="s">
        <v>64</v>
      </c>
      <c r="H19" s="4">
        <v>6.5451388888888894E-4</v>
      </c>
      <c r="I19" s="26" t="str">
        <f t="shared" si="0"/>
        <v>0:56.55</v>
      </c>
      <c r="J19" s="69"/>
      <c r="K19" s="69"/>
      <c r="L19" s="2" t="str">
        <f t="shared" si="7"/>
        <v/>
      </c>
      <c r="M19" s="2" t="str">
        <f t="shared" si="8"/>
        <v/>
      </c>
    </row>
    <row r="20" spans="1:13" s="10" customFormat="1" ht="30" customHeight="1">
      <c r="A20" s="12"/>
      <c r="B20" s="2">
        <f t="shared" si="6"/>
        <v>4</v>
      </c>
      <c r="C20" s="2">
        <f t="shared" si="6"/>
        <v>4</v>
      </c>
      <c r="D20" s="7" t="s">
        <v>202</v>
      </c>
      <c r="E20" s="2" t="s">
        <v>5</v>
      </c>
      <c r="F20" s="2" t="s">
        <v>7</v>
      </c>
      <c r="G20" s="11" t="s">
        <v>64</v>
      </c>
      <c r="H20" s="4">
        <v>7.8148148148148152E-4</v>
      </c>
      <c r="I20" s="27" t="str">
        <f t="shared" si="0"/>
        <v>1:07.52</v>
      </c>
      <c r="J20" s="69"/>
      <c r="K20" s="69"/>
      <c r="L20" s="2" t="str">
        <f t="shared" si="7"/>
        <v/>
      </c>
      <c r="M20" s="2" t="str">
        <f t="shared" si="8"/>
        <v/>
      </c>
    </row>
    <row r="21" spans="1:13" ht="30" customHeight="1">
      <c r="A21" s="2"/>
      <c r="B21" s="2">
        <f t="shared" si="6"/>
        <v>5</v>
      </c>
      <c r="C21" s="2">
        <f t="shared" si="6"/>
        <v>5</v>
      </c>
      <c r="D21" s="7" t="s">
        <v>205</v>
      </c>
      <c r="E21" s="2" t="s">
        <v>24</v>
      </c>
      <c r="F21" s="2" t="s">
        <v>7</v>
      </c>
      <c r="G21" s="11" t="s">
        <v>64</v>
      </c>
      <c r="H21" s="4">
        <v>8.5462962962962955E-4</v>
      </c>
      <c r="I21" s="26" t="str">
        <f t="shared" si="0"/>
        <v>1:13.84</v>
      </c>
      <c r="J21" s="69"/>
      <c r="K21" s="69"/>
      <c r="L21" s="2" t="str">
        <f t="shared" si="7"/>
        <v/>
      </c>
      <c r="M21" s="2" t="str">
        <f t="shared" si="8"/>
        <v/>
      </c>
    </row>
    <row r="22" spans="1:13" ht="30" customHeight="1">
      <c r="A22" s="2"/>
      <c r="B22" s="2"/>
      <c r="C22" s="2"/>
      <c r="D22" s="52" t="s">
        <v>210</v>
      </c>
      <c r="E22" s="12" t="s">
        <v>211</v>
      </c>
      <c r="F22" s="12" t="s">
        <v>7</v>
      </c>
      <c r="G22" s="11" t="s">
        <v>64</v>
      </c>
      <c r="H22" s="4" t="s">
        <v>969</v>
      </c>
      <c r="I22" s="26" t="str">
        <f t="shared" si="0"/>
        <v>棄權</v>
      </c>
      <c r="J22" s="69"/>
      <c r="K22" s="69"/>
      <c r="L22" s="2" t="str">
        <f t="shared" si="7"/>
        <v/>
      </c>
      <c r="M22" s="2" t="str">
        <f t="shared" si="8"/>
        <v/>
      </c>
    </row>
    <row r="23" spans="1:13" ht="30" customHeight="1">
      <c r="A23" s="2"/>
      <c r="B23" s="2"/>
      <c r="C23" s="2"/>
      <c r="D23" s="7" t="s">
        <v>709</v>
      </c>
      <c r="E23" s="2" t="s">
        <v>186</v>
      </c>
      <c r="F23" s="2" t="s">
        <v>7</v>
      </c>
      <c r="G23" s="11" t="s">
        <v>64</v>
      </c>
      <c r="H23" s="4" t="s">
        <v>969</v>
      </c>
      <c r="I23" s="26" t="str">
        <f t="shared" si="0"/>
        <v>棄權</v>
      </c>
      <c r="J23" s="68"/>
      <c r="K23" s="68"/>
      <c r="L23" s="2" t="str">
        <f t="shared" si="7"/>
        <v/>
      </c>
      <c r="M23" s="2" t="str">
        <f t="shared" si="8"/>
        <v/>
      </c>
    </row>
    <row r="24" spans="1:13" ht="30" customHeight="1">
      <c r="A24" s="2" t="s">
        <v>976</v>
      </c>
      <c r="B24" s="2">
        <f t="shared" ref="B24:B31" si="9">RANK(H24,$H$24:$H$33,1)</f>
        <v>1</v>
      </c>
      <c r="C24" s="2"/>
      <c r="D24" s="54" t="s">
        <v>977</v>
      </c>
      <c r="E24" s="6" t="s">
        <v>111</v>
      </c>
      <c r="F24" s="2" t="s">
        <v>8</v>
      </c>
      <c r="G24" s="11" t="s">
        <v>64</v>
      </c>
      <c r="H24" s="4">
        <v>5.43287037037037E-4</v>
      </c>
      <c r="I24" s="26" t="str">
        <f t="shared" si="0"/>
        <v>0:46.94</v>
      </c>
      <c r="J24" s="100">
        <v>5.2083333333333333E-4</v>
      </c>
      <c r="K24" s="105">
        <v>5.2141203703703692E-4</v>
      </c>
      <c r="L24" s="2" t="str">
        <f>IF(H24&lt;$J$24,"破我國紀錄","")</f>
        <v/>
      </c>
      <c r="M24" s="2" t="str">
        <f>IF(H24&lt;$K$24,"破成人賽紀錄","")</f>
        <v/>
      </c>
    </row>
    <row r="25" spans="1:13" ht="30" customHeight="1">
      <c r="A25" s="2"/>
      <c r="B25" s="2">
        <f t="shared" si="9"/>
        <v>2</v>
      </c>
      <c r="C25" s="2">
        <v>1</v>
      </c>
      <c r="D25" s="7" t="s">
        <v>551</v>
      </c>
      <c r="E25" s="2" t="s">
        <v>96</v>
      </c>
      <c r="F25" s="2" t="s">
        <v>8</v>
      </c>
      <c r="G25" s="11" t="s">
        <v>64</v>
      </c>
      <c r="H25" s="4">
        <v>5.8124999999999995E-4</v>
      </c>
      <c r="I25" s="26" t="str">
        <f t="shared" si="0"/>
        <v>0:50.22</v>
      </c>
      <c r="J25" s="69"/>
      <c r="K25" s="69"/>
      <c r="L25" s="2" t="str">
        <f t="shared" ref="L25:L33" si="10">IF(H25&lt;$J$24,"破我國紀錄","")</f>
        <v/>
      </c>
      <c r="M25" s="2" t="str">
        <f t="shared" ref="M25:M33" si="11">IF(H25&lt;$K$24,"破成人賽紀錄","")</f>
        <v/>
      </c>
    </row>
    <row r="26" spans="1:13" ht="30" customHeight="1">
      <c r="A26" s="2"/>
      <c r="B26" s="2">
        <f t="shared" si="9"/>
        <v>3</v>
      </c>
      <c r="C26" s="2"/>
      <c r="D26" s="54" t="s">
        <v>553</v>
      </c>
      <c r="E26" s="6" t="s">
        <v>90</v>
      </c>
      <c r="F26" s="2" t="s">
        <v>8</v>
      </c>
      <c r="G26" s="11" t="s">
        <v>64</v>
      </c>
      <c r="H26" s="4">
        <v>7.3125000000000002E-4</v>
      </c>
      <c r="I26" s="26" t="str">
        <f t="shared" si="0"/>
        <v>1:03.18</v>
      </c>
      <c r="J26" s="69"/>
      <c r="K26" s="69"/>
      <c r="L26" s="2" t="str">
        <f t="shared" si="10"/>
        <v/>
      </c>
      <c r="M26" s="2" t="str">
        <f t="shared" si="11"/>
        <v/>
      </c>
    </row>
    <row r="27" spans="1:13" ht="30" customHeight="1">
      <c r="A27" s="2"/>
      <c r="B27" s="2">
        <f t="shared" si="9"/>
        <v>4</v>
      </c>
      <c r="C27" s="2">
        <v>2</v>
      </c>
      <c r="D27" s="7" t="s">
        <v>710</v>
      </c>
      <c r="E27" s="2" t="s">
        <v>186</v>
      </c>
      <c r="F27" s="2" t="s">
        <v>8</v>
      </c>
      <c r="G27" s="11" t="s">
        <v>64</v>
      </c>
      <c r="H27" s="4">
        <v>7.4976851851851854E-4</v>
      </c>
      <c r="I27" s="26" t="str">
        <f t="shared" si="0"/>
        <v>1:04.78</v>
      </c>
      <c r="J27" s="69"/>
      <c r="K27" s="69"/>
      <c r="L27" s="2" t="str">
        <f t="shared" si="10"/>
        <v/>
      </c>
      <c r="M27" s="2" t="str">
        <f t="shared" si="11"/>
        <v/>
      </c>
    </row>
    <row r="28" spans="1:13" ht="30" customHeight="1">
      <c r="A28" s="2"/>
      <c r="B28" s="2">
        <f t="shared" si="9"/>
        <v>5</v>
      </c>
      <c r="C28" s="2">
        <v>3</v>
      </c>
      <c r="D28" s="7" t="s">
        <v>201</v>
      </c>
      <c r="E28" s="2" t="s">
        <v>103</v>
      </c>
      <c r="F28" s="2" t="s">
        <v>8</v>
      </c>
      <c r="G28" s="11" t="s">
        <v>64</v>
      </c>
      <c r="H28" s="4">
        <v>7.6759259259259261E-4</v>
      </c>
      <c r="I28" s="26" t="str">
        <f t="shared" si="0"/>
        <v>1:06.32</v>
      </c>
      <c r="J28" s="69"/>
      <c r="K28" s="69"/>
      <c r="L28" s="2" t="str">
        <f t="shared" si="10"/>
        <v/>
      </c>
      <c r="M28" s="2" t="str">
        <f t="shared" si="11"/>
        <v/>
      </c>
    </row>
    <row r="29" spans="1:13" ht="30" customHeight="1">
      <c r="A29" s="2"/>
      <c r="B29" s="2">
        <f t="shared" si="9"/>
        <v>6</v>
      </c>
      <c r="C29" s="2">
        <v>4</v>
      </c>
      <c r="D29" s="7" t="s">
        <v>375</v>
      </c>
      <c r="E29" s="2" t="s">
        <v>96</v>
      </c>
      <c r="F29" s="2" t="s">
        <v>8</v>
      </c>
      <c r="G29" s="11" t="s">
        <v>64</v>
      </c>
      <c r="H29" s="4">
        <v>7.9351851851851849E-4</v>
      </c>
      <c r="I29" s="26" t="str">
        <f t="shared" si="0"/>
        <v>1:08.56</v>
      </c>
      <c r="J29" s="69"/>
      <c r="K29" s="69"/>
      <c r="L29" s="2" t="str">
        <f t="shared" si="10"/>
        <v/>
      </c>
      <c r="M29" s="2" t="str">
        <f t="shared" si="11"/>
        <v/>
      </c>
    </row>
    <row r="30" spans="1:13" ht="30" customHeight="1">
      <c r="A30" s="2"/>
      <c r="B30" s="2">
        <f t="shared" si="9"/>
        <v>7</v>
      </c>
      <c r="C30" s="2">
        <v>5</v>
      </c>
      <c r="D30" s="7" t="s">
        <v>554</v>
      </c>
      <c r="E30" s="2" t="s">
        <v>103</v>
      </c>
      <c r="F30" s="2" t="s">
        <v>8</v>
      </c>
      <c r="G30" s="11" t="s">
        <v>64</v>
      </c>
      <c r="H30" s="4">
        <v>9.5266203703703702E-4</v>
      </c>
      <c r="I30" s="26" t="str">
        <f t="shared" si="0"/>
        <v>1:22.31</v>
      </c>
      <c r="J30" s="69"/>
      <c r="K30" s="69"/>
      <c r="L30" s="2" t="str">
        <f t="shared" si="10"/>
        <v/>
      </c>
      <c r="M30" s="2" t="str">
        <f t="shared" si="11"/>
        <v/>
      </c>
    </row>
    <row r="31" spans="1:13" ht="30" customHeight="1">
      <c r="A31" s="2"/>
      <c r="B31" s="2">
        <f t="shared" si="9"/>
        <v>8</v>
      </c>
      <c r="C31" s="2"/>
      <c r="D31" s="54" t="s">
        <v>376</v>
      </c>
      <c r="E31" s="6" t="s">
        <v>101</v>
      </c>
      <c r="F31" s="2" t="s">
        <v>8</v>
      </c>
      <c r="G31" s="11" t="s">
        <v>64</v>
      </c>
      <c r="H31" s="4">
        <v>1.0091435185185186E-3</v>
      </c>
      <c r="I31" s="26" t="str">
        <f t="shared" si="0"/>
        <v>1:27.19</v>
      </c>
      <c r="J31" s="69"/>
      <c r="K31" s="69"/>
      <c r="L31" s="2" t="str">
        <f t="shared" si="10"/>
        <v/>
      </c>
      <c r="M31" s="2" t="str">
        <f t="shared" si="11"/>
        <v/>
      </c>
    </row>
    <row r="32" spans="1:13" ht="30" customHeight="1">
      <c r="A32" s="2"/>
      <c r="B32" s="2"/>
      <c r="C32" s="2"/>
      <c r="D32" s="125" t="s">
        <v>978</v>
      </c>
      <c r="E32" s="2" t="s">
        <v>29</v>
      </c>
      <c r="F32" s="2" t="s">
        <v>8</v>
      </c>
      <c r="G32" s="11" t="s">
        <v>64</v>
      </c>
      <c r="H32" s="4" t="s">
        <v>980</v>
      </c>
      <c r="I32" s="26" t="str">
        <f t="shared" si="0"/>
        <v>犯規</v>
      </c>
      <c r="J32" s="69"/>
      <c r="K32" s="69"/>
      <c r="L32" s="2" t="str">
        <f t="shared" si="10"/>
        <v/>
      </c>
      <c r="M32" s="2" t="str">
        <f t="shared" si="11"/>
        <v/>
      </c>
    </row>
    <row r="33" spans="1:13" ht="30" customHeight="1">
      <c r="A33" s="2"/>
      <c r="B33" s="2"/>
      <c r="C33" s="2"/>
      <c r="D33" s="7" t="s">
        <v>46</v>
      </c>
      <c r="E33" s="2" t="s">
        <v>2</v>
      </c>
      <c r="F33" s="2" t="s">
        <v>8</v>
      </c>
      <c r="G33" s="11" t="s">
        <v>64</v>
      </c>
      <c r="H33" s="4" t="s">
        <v>981</v>
      </c>
      <c r="I33" s="26" t="str">
        <f t="shared" si="0"/>
        <v>棄權</v>
      </c>
      <c r="J33" s="68"/>
      <c r="K33" s="68"/>
      <c r="L33" s="2" t="str">
        <f t="shared" si="10"/>
        <v/>
      </c>
      <c r="M33" s="2" t="str">
        <f t="shared" si="11"/>
        <v/>
      </c>
    </row>
    <row r="34" spans="1:13" ht="30" customHeight="1">
      <c r="A34" s="2" t="s">
        <v>982</v>
      </c>
      <c r="B34" s="2">
        <f t="shared" ref="B34:B44" si="12">RANK(H34,$H$34:$H$44,1)</f>
        <v>1</v>
      </c>
      <c r="C34" s="2"/>
      <c r="D34" s="54" t="s">
        <v>983</v>
      </c>
      <c r="E34" s="6" t="s">
        <v>111</v>
      </c>
      <c r="F34" s="2" t="s">
        <v>11</v>
      </c>
      <c r="G34" s="11" t="s">
        <v>64</v>
      </c>
      <c r="H34" s="4">
        <v>4.5162037037037046E-4</v>
      </c>
      <c r="I34" s="26" t="str">
        <f t="shared" si="0"/>
        <v>0:39.02</v>
      </c>
      <c r="J34" s="66">
        <v>5.0011574074074075E-4</v>
      </c>
      <c r="K34" s="67">
        <v>4.7650462962962967E-4</v>
      </c>
      <c r="L34" s="2"/>
      <c r="M34" s="2" t="str">
        <f>IF(H34&lt;$K$34,"破成人賽紀錄","")</f>
        <v>破成人賽紀錄</v>
      </c>
    </row>
    <row r="35" spans="1:13" ht="30" customHeight="1">
      <c r="A35" s="2"/>
      <c r="B35" s="2">
        <f t="shared" si="12"/>
        <v>2</v>
      </c>
      <c r="C35" s="2"/>
      <c r="D35" s="54" t="s">
        <v>383</v>
      </c>
      <c r="E35" s="6" t="s">
        <v>90</v>
      </c>
      <c r="F35" s="2" t="s">
        <v>11</v>
      </c>
      <c r="G35" s="11" t="s">
        <v>64</v>
      </c>
      <c r="H35" s="4">
        <v>5.4502314814814821E-4</v>
      </c>
      <c r="I35" s="26" t="str">
        <f t="shared" si="0"/>
        <v>0:47.09</v>
      </c>
      <c r="J35" s="69"/>
      <c r="K35" s="69"/>
      <c r="L35" s="2" t="str">
        <f t="shared" ref="L35:L44" si="13">IF(H35&lt;$J$34,"破我國紀錄","")</f>
        <v/>
      </c>
      <c r="M35" s="2" t="str">
        <f t="shared" ref="M35:M44" si="14">IF(H35&lt;$K$34,"破成人賽紀錄","")</f>
        <v/>
      </c>
    </row>
    <row r="36" spans="1:13" ht="30" customHeight="1">
      <c r="A36" s="2"/>
      <c r="B36" s="2">
        <f t="shared" si="12"/>
        <v>3</v>
      </c>
      <c r="C36" s="2"/>
      <c r="D36" s="54" t="s">
        <v>984</v>
      </c>
      <c r="E36" s="6" t="s">
        <v>111</v>
      </c>
      <c r="F36" s="2" t="s">
        <v>11</v>
      </c>
      <c r="G36" s="11" t="s">
        <v>64</v>
      </c>
      <c r="H36" s="4">
        <v>5.5659722222222232E-4</v>
      </c>
      <c r="I36" s="26" t="str">
        <f t="shared" si="0"/>
        <v>0:48.09</v>
      </c>
      <c r="J36" s="69"/>
      <c r="K36" s="69"/>
      <c r="L36" s="2" t="str">
        <f t="shared" si="13"/>
        <v/>
      </c>
      <c r="M36" s="2" t="str">
        <f t="shared" si="14"/>
        <v/>
      </c>
    </row>
    <row r="37" spans="1:13" ht="30" customHeight="1">
      <c r="A37" s="2"/>
      <c r="B37" s="2">
        <f t="shared" si="12"/>
        <v>4</v>
      </c>
      <c r="C37" s="2">
        <v>1</v>
      </c>
      <c r="D37" s="7" t="s">
        <v>380</v>
      </c>
      <c r="E37" s="2" t="s">
        <v>5</v>
      </c>
      <c r="F37" s="2" t="s">
        <v>11</v>
      </c>
      <c r="G37" s="11" t="s">
        <v>64</v>
      </c>
      <c r="H37" s="4">
        <v>5.7083333333333324E-4</v>
      </c>
      <c r="I37" s="26" t="str">
        <f t="shared" si="0"/>
        <v>0:49.32</v>
      </c>
      <c r="J37" s="69"/>
      <c r="K37" s="69"/>
      <c r="L37" s="2" t="str">
        <f t="shared" si="13"/>
        <v/>
      </c>
      <c r="M37" s="2" t="str">
        <f t="shared" si="14"/>
        <v/>
      </c>
    </row>
    <row r="38" spans="1:13" ht="30" customHeight="1">
      <c r="A38" s="2"/>
      <c r="B38" s="2">
        <f t="shared" si="12"/>
        <v>5</v>
      </c>
      <c r="C38" s="2">
        <v>2</v>
      </c>
      <c r="D38" s="7" t="s">
        <v>385</v>
      </c>
      <c r="E38" s="2" t="s">
        <v>24</v>
      </c>
      <c r="F38" s="2" t="s">
        <v>11</v>
      </c>
      <c r="G38" s="11" t="s">
        <v>64</v>
      </c>
      <c r="H38" s="4">
        <v>5.8252314814814809E-4</v>
      </c>
      <c r="I38" s="26" t="str">
        <f t="shared" si="0"/>
        <v>0:50.33</v>
      </c>
      <c r="J38" s="69"/>
      <c r="K38" s="69"/>
      <c r="L38" s="2" t="str">
        <f t="shared" si="13"/>
        <v/>
      </c>
      <c r="M38" s="2" t="str">
        <f t="shared" si="14"/>
        <v/>
      </c>
    </row>
    <row r="39" spans="1:13" ht="30" customHeight="1">
      <c r="A39" s="2"/>
      <c r="B39" s="2">
        <f t="shared" si="12"/>
        <v>6</v>
      </c>
      <c r="C39" s="2"/>
      <c r="D39" s="54" t="s">
        <v>985</v>
      </c>
      <c r="E39" s="6" t="s">
        <v>85</v>
      </c>
      <c r="F39" s="2" t="s">
        <v>11</v>
      </c>
      <c r="G39" s="11" t="s">
        <v>64</v>
      </c>
      <c r="H39" s="4">
        <v>6.0636574074074076E-4</v>
      </c>
      <c r="I39" s="26" t="str">
        <f t="shared" si="0"/>
        <v>0:52.39</v>
      </c>
      <c r="J39" s="69"/>
      <c r="K39" s="69"/>
      <c r="L39" s="2" t="str">
        <f t="shared" si="13"/>
        <v/>
      </c>
      <c r="M39" s="2" t="str">
        <f t="shared" si="14"/>
        <v/>
      </c>
    </row>
    <row r="40" spans="1:13" ht="30" customHeight="1">
      <c r="A40" s="2"/>
      <c r="B40" s="2">
        <f t="shared" si="12"/>
        <v>7</v>
      </c>
      <c r="C40" s="2"/>
      <c r="D40" s="54" t="s">
        <v>557</v>
      </c>
      <c r="E40" s="6" t="s">
        <v>98</v>
      </c>
      <c r="F40" s="2" t="s">
        <v>11</v>
      </c>
      <c r="G40" s="11" t="s">
        <v>64</v>
      </c>
      <c r="H40" s="4">
        <v>6.4166666666666658E-4</v>
      </c>
      <c r="I40" s="26" t="str">
        <f t="shared" si="0"/>
        <v>0:55.44</v>
      </c>
      <c r="J40" s="69"/>
      <c r="K40" s="69"/>
      <c r="L40" s="2" t="str">
        <f t="shared" si="13"/>
        <v/>
      </c>
      <c r="M40" s="2" t="str">
        <f t="shared" si="14"/>
        <v/>
      </c>
    </row>
    <row r="41" spans="1:13" ht="30" customHeight="1">
      <c r="A41" s="2"/>
      <c r="B41" s="2">
        <f t="shared" si="12"/>
        <v>8</v>
      </c>
      <c r="C41" s="2">
        <v>3</v>
      </c>
      <c r="D41" s="7" t="s">
        <v>214</v>
      </c>
      <c r="E41" s="2" t="s">
        <v>24</v>
      </c>
      <c r="F41" s="2" t="s">
        <v>11</v>
      </c>
      <c r="G41" s="11" t="s">
        <v>64</v>
      </c>
      <c r="H41" s="4">
        <v>7.6909722222222223E-4</v>
      </c>
      <c r="I41" s="26" t="str">
        <f t="shared" si="0"/>
        <v>1:06.45</v>
      </c>
      <c r="J41" s="69"/>
      <c r="K41" s="69"/>
      <c r="L41" s="2" t="str">
        <f t="shared" si="13"/>
        <v/>
      </c>
      <c r="M41" s="2" t="str">
        <f t="shared" si="14"/>
        <v/>
      </c>
    </row>
    <row r="42" spans="1:13" ht="30" customHeight="1">
      <c r="A42" s="2"/>
      <c r="B42" s="2">
        <f t="shared" si="12"/>
        <v>9</v>
      </c>
      <c r="C42" s="2">
        <v>4</v>
      </c>
      <c r="D42" s="7" t="s">
        <v>222</v>
      </c>
      <c r="E42" s="2" t="s">
        <v>103</v>
      </c>
      <c r="F42" s="2" t="s">
        <v>11</v>
      </c>
      <c r="G42" s="11" t="s">
        <v>64</v>
      </c>
      <c r="H42" s="4">
        <v>8.2280092592592604E-4</v>
      </c>
      <c r="I42" s="26" t="str">
        <f t="shared" si="0"/>
        <v>1:11.09</v>
      </c>
      <c r="J42" s="69"/>
      <c r="K42" s="69"/>
      <c r="L42" s="2" t="str">
        <f t="shared" si="13"/>
        <v/>
      </c>
      <c r="M42" s="2" t="str">
        <f t="shared" si="14"/>
        <v/>
      </c>
    </row>
    <row r="43" spans="1:13" ht="30" customHeight="1">
      <c r="A43" s="2"/>
      <c r="B43" s="2">
        <f t="shared" si="12"/>
        <v>10</v>
      </c>
      <c r="C43" s="2">
        <v>5</v>
      </c>
      <c r="D43" s="7" t="s">
        <v>221</v>
      </c>
      <c r="E43" s="2" t="s">
        <v>186</v>
      </c>
      <c r="F43" s="2" t="s">
        <v>11</v>
      </c>
      <c r="G43" s="11" t="s">
        <v>64</v>
      </c>
      <c r="H43" s="4">
        <v>8.2662037037037036E-4</v>
      </c>
      <c r="I43" s="26" t="str">
        <f t="shared" si="0"/>
        <v>1:11.42</v>
      </c>
      <c r="J43" s="69"/>
      <c r="K43" s="69"/>
      <c r="L43" s="2" t="str">
        <f t="shared" si="13"/>
        <v/>
      </c>
      <c r="M43" s="2" t="str">
        <f t="shared" si="14"/>
        <v/>
      </c>
    </row>
    <row r="44" spans="1:13" ht="30" customHeight="1">
      <c r="A44" s="2"/>
      <c r="B44" s="2">
        <f t="shared" si="12"/>
        <v>11</v>
      </c>
      <c r="C44" s="2">
        <v>6</v>
      </c>
      <c r="D44" s="7" t="s">
        <v>711</v>
      </c>
      <c r="E44" s="2" t="s">
        <v>5</v>
      </c>
      <c r="F44" s="2" t="s">
        <v>11</v>
      </c>
      <c r="G44" s="11" t="s">
        <v>64</v>
      </c>
      <c r="H44" s="4">
        <v>8.3298611111111117E-4</v>
      </c>
      <c r="I44" s="26" t="str">
        <f t="shared" si="0"/>
        <v>1:11.97</v>
      </c>
      <c r="J44" s="68"/>
      <c r="K44" s="68"/>
      <c r="L44" s="2" t="str">
        <f t="shared" si="13"/>
        <v/>
      </c>
      <c r="M44" s="2" t="str">
        <f t="shared" si="14"/>
        <v/>
      </c>
    </row>
    <row r="45" spans="1:13" ht="30" customHeight="1">
      <c r="A45" s="2">
        <v>131</v>
      </c>
      <c r="B45" s="2">
        <f>RANK(H45,$H$45:$H$46,1)</f>
        <v>1</v>
      </c>
      <c r="C45" s="2">
        <f>RANK(I45,$H$45:$H$46,1)</f>
        <v>1</v>
      </c>
      <c r="D45" s="7" t="s">
        <v>389</v>
      </c>
      <c r="E45" s="2" t="s">
        <v>126</v>
      </c>
      <c r="F45" s="2" t="s">
        <v>13</v>
      </c>
      <c r="G45" s="11" t="s">
        <v>64</v>
      </c>
      <c r="H45" s="4">
        <v>6.0219907407407412E-4</v>
      </c>
      <c r="I45" s="26" t="str">
        <f t="shared" si="0"/>
        <v>0:52.03</v>
      </c>
      <c r="J45" s="66">
        <v>5.060185185185186E-4</v>
      </c>
      <c r="K45" s="67">
        <v>5.060185185185186E-4</v>
      </c>
      <c r="L45" s="2" t="str">
        <f>IF(H45&lt;$J$45,"破我國紀錄","")</f>
        <v/>
      </c>
      <c r="M45" s="2" t="str">
        <f>IF(H45&lt;$K$45,"破成人賽紀錄","")</f>
        <v/>
      </c>
    </row>
    <row r="46" spans="1:13" ht="30" customHeight="1">
      <c r="A46" s="2"/>
      <c r="B46" s="2">
        <f>RANK(H46,$H$45:$H$46,1)</f>
        <v>2</v>
      </c>
      <c r="C46" s="2"/>
      <c r="D46" s="54" t="s">
        <v>119</v>
      </c>
      <c r="E46" s="6" t="s">
        <v>98</v>
      </c>
      <c r="F46" s="2" t="s">
        <v>13</v>
      </c>
      <c r="G46" s="11" t="s">
        <v>64</v>
      </c>
      <c r="H46" s="4">
        <v>8.6446759259259246E-4</v>
      </c>
      <c r="I46" s="26" t="str">
        <f t="shared" si="0"/>
        <v>1:14.69</v>
      </c>
      <c r="J46" s="68"/>
      <c r="K46" s="68"/>
      <c r="L46" s="2" t="str">
        <f>IF(H46&lt;$J$45,"破我國紀錄","")</f>
        <v/>
      </c>
      <c r="M46" s="2" t="str">
        <f>IF(H46&lt;$K$45,"破成人賽紀錄","")</f>
        <v/>
      </c>
    </row>
    <row r="47" spans="1:13" ht="30" customHeight="1">
      <c r="A47" s="2">
        <v>131</v>
      </c>
      <c r="B47" s="2">
        <f>RANK(H47,$H$47:$H$49,1)</f>
        <v>1</v>
      </c>
      <c r="C47" s="2">
        <f>RANK(I47,$H$47:$H$49,1)</f>
        <v>1</v>
      </c>
      <c r="D47" s="7" t="s">
        <v>237</v>
      </c>
      <c r="E47" s="2" t="s">
        <v>986</v>
      </c>
      <c r="F47" s="2" t="s">
        <v>16</v>
      </c>
      <c r="G47" s="11" t="s">
        <v>64</v>
      </c>
      <c r="H47" s="4">
        <v>5.0520833333333331E-4</v>
      </c>
      <c r="I47" s="26" t="str">
        <f t="shared" si="0"/>
        <v>0:43.65</v>
      </c>
      <c r="J47" s="66">
        <v>4.8020833333333336E-4</v>
      </c>
      <c r="K47" s="67">
        <v>4.8020833333333336E-4</v>
      </c>
      <c r="L47" s="2" t="str">
        <f>IF(H47&lt;$J$47,"破我國紀錄","")</f>
        <v/>
      </c>
      <c r="M47" s="2" t="str">
        <f>IF(H47&lt;$K$47,"破成人賽紀錄","")</f>
        <v/>
      </c>
    </row>
    <row r="48" spans="1:13" ht="30" customHeight="1">
      <c r="A48" s="2"/>
      <c r="B48" s="2">
        <f t="shared" ref="B48:B49" si="15">RANK(H48,$H$47:$H$49,1)</f>
        <v>2</v>
      </c>
      <c r="C48" s="2"/>
      <c r="D48" s="54" t="s">
        <v>17</v>
      </c>
      <c r="E48" s="6" t="s">
        <v>122</v>
      </c>
      <c r="F48" s="2" t="s">
        <v>16</v>
      </c>
      <c r="G48" s="11" t="s">
        <v>64</v>
      </c>
      <c r="H48" s="4">
        <v>5.5405092592592583E-4</v>
      </c>
      <c r="I48" s="26" t="str">
        <f t="shared" si="0"/>
        <v>0:47.87</v>
      </c>
      <c r="J48" s="69"/>
      <c r="K48" s="69"/>
      <c r="L48" s="2" t="str">
        <f>IF(H48&lt;$J$47,"破我國紀錄","")</f>
        <v/>
      </c>
      <c r="M48" s="2" t="str">
        <f t="shared" ref="M48:M49" si="16">IF(H48&lt;$K$47,"破成人賽紀錄","")</f>
        <v/>
      </c>
    </row>
    <row r="49" spans="1:13" ht="30" customHeight="1">
      <c r="A49" s="2"/>
      <c r="B49" s="2">
        <f t="shared" si="15"/>
        <v>3</v>
      </c>
      <c r="C49" s="2">
        <v>2</v>
      </c>
      <c r="D49" s="7" t="s">
        <v>233</v>
      </c>
      <c r="E49" s="2" t="s">
        <v>213</v>
      </c>
      <c r="F49" s="2" t="s">
        <v>16</v>
      </c>
      <c r="G49" s="11" t="s">
        <v>64</v>
      </c>
      <c r="H49" s="4">
        <v>7.0486111111111107E-4</v>
      </c>
      <c r="I49" s="26" t="str">
        <f t="shared" si="0"/>
        <v>1:00.90</v>
      </c>
      <c r="J49" s="68"/>
      <c r="K49" s="68"/>
      <c r="L49" s="2" t="str">
        <f t="shared" ref="L49" si="17">IF(H49&lt;$J$47,"破我國紀錄","")</f>
        <v/>
      </c>
      <c r="M49" s="2" t="str">
        <f t="shared" si="16"/>
        <v/>
      </c>
    </row>
    <row r="50" spans="1:13" ht="30" customHeight="1">
      <c r="A50" s="2">
        <v>131</v>
      </c>
      <c r="B50" s="2">
        <f>RANK(H50,$H$50:$H$51,1)</f>
        <v>1</v>
      </c>
      <c r="C50" s="2">
        <f>RANK(I50,$H$50:$H$51,1)</f>
        <v>1</v>
      </c>
      <c r="D50" s="7" t="s">
        <v>548</v>
      </c>
      <c r="E50" s="2" t="s">
        <v>122</v>
      </c>
      <c r="F50" s="2" t="s">
        <v>18</v>
      </c>
      <c r="G50" s="11" t="s">
        <v>64</v>
      </c>
      <c r="H50" s="4">
        <v>5.9421296296296295E-4</v>
      </c>
      <c r="I50" s="26" t="str">
        <f t="shared" si="0"/>
        <v>0:51.34</v>
      </c>
      <c r="J50" s="66">
        <v>4.3078703703703703E-4</v>
      </c>
      <c r="K50" s="67">
        <v>4.3078703703703703E-4</v>
      </c>
      <c r="L50" s="2" t="str">
        <f>IF(H50&lt;$J$50,"破我國紀錄","")</f>
        <v/>
      </c>
      <c r="M50" s="2" t="str">
        <f>IF(H50&lt;$K$50,"破成人賽紀錄","")</f>
        <v/>
      </c>
    </row>
    <row r="51" spans="1:13" ht="30" customHeight="1">
      <c r="A51" s="2"/>
      <c r="B51" s="2">
        <f>RANK(H51,$H$50:$H$51,1)</f>
        <v>2</v>
      </c>
      <c r="C51" s="2">
        <f>RANK(I51,$H$50:$H$51,1)</f>
        <v>2</v>
      </c>
      <c r="D51" s="7" t="s">
        <v>549</v>
      </c>
      <c r="E51" s="2" t="s">
        <v>550</v>
      </c>
      <c r="F51" s="2" t="s">
        <v>18</v>
      </c>
      <c r="G51" s="11" t="s">
        <v>64</v>
      </c>
      <c r="H51" s="4">
        <v>7.7060185185185174E-4</v>
      </c>
      <c r="I51" s="26" t="str">
        <f t="shared" si="0"/>
        <v>1:06.58</v>
      </c>
      <c r="J51" s="68"/>
      <c r="K51" s="68"/>
      <c r="L51" s="2" t="str">
        <f t="shared" ref="L51" si="18">IF(H51&lt;$J$50,"破我國紀錄","")</f>
        <v/>
      </c>
      <c r="M51" s="2" t="str">
        <f t="shared" ref="M51" si="19">IF(H51&lt;$K$50,"破成人賽紀錄","")</f>
        <v/>
      </c>
    </row>
    <row r="52" spans="1:13" ht="30" customHeight="1">
      <c r="A52" s="2">
        <v>132</v>
      </c>
      <c r="B52" s="2">
        <v>1</v>
      </c>
      <c r="C52" s="2">
        <v>1</v>
      </c>
      <c r="D52" s="7" t="s">
        <v>712</v>
      </c>
      <c r="E52" s="2" t="s">
        <v>2</v>
      </c>
      <c r="F52" s="2" t="s">
        <v>243</v>
      </c>
      <c r="G52" s="11" t="s">
        <v>64</v>
      </c>
      <c r="H52" s="4">
        <v>5.4953703703703707E-4</v>
      </c>
      <c r="I52" s="26" t="str">
        <f t="shared" si="0"/>
        <v>0:47.48</v>
      </c>
      <c r="J52" s="14">
        <v>4.1469907407407406E-4</v>
      </c>
      <c r="K52" s="60">
        <v>4.1469907407407406E-4</v>
      </c>
      <c r="L52" s="2" t="str">
        <f>IF(H52&lt;$J$52,"破我國紀錄","")</f>
        <v/>
      </c>
      <c r="M52" s="2" t="str">
        <f>IF(H52&lt;$K$52,"破成人賽紀錄","")</f>
        <v/>
      </c>
    </row>
    <row r="53" spans="1:13" ht="30" customHeight="1">
      <c r="A53" s="2">
        <v>132</v>
      </c>
      <c r="B53" s="2">
        <f t="shared" ref="B53:C54" si="20">RANK(H53,$H$53:$H$55,1)</f>
        <v>1</v>
      </c>
      <c r="C53" s="2">
        <f t="shared" si="20"/>
        <v>1</v>
      </c>
      <c r="D53" s="7" t="s">
        <v>245</v>
      </c>
      <c r="E53" s="2" t="s">
        <v>986</v>
      </c>
      <c r="F53" s="2" t="s">
        <v>246</v>
      </c>
      <c r="G53" s="11" t="s">
        <v>64</v>
      </c>
      <c r="H53" s="4">
        <v>4.3136574074074079E-4</v>
      </c>
      <c r="I53" s="26" t="str">
        <f t="shared" si="0"/>
        <v>0:37.27</v>
      </c>
      <c r="J53" s="66">
        <v>4.1782407407407409E-4</v>
      </c>
      <c r="K53" s="67">
        <v>4.1782407407407409E-4</v>
      </c>
      <c r="L53" s="2" t="str">
        <f>IF(H53&lt;$J$53,"破我國紀錄","")</f>
        <v/>
      </c>
      <c r="M53" s="2" t="str">
        <f>IF(H53&lt;$K$53,"破成人賽紀錄","")</f>
        <v/>
      </c>
    </row>
    <row r="54" spans="1:13" ht="30" customHeight="1">
      <c r="A54" s="2"/>
      <c r="B54" s="2">
        <f t="shared" si="20"/>
        <v>2</v>
      </c>
      <c r="C54" s="2">
        <f t="shared" si="20"/>
        <v>2</v>
      </c>
      <c r="D54" s="7" t="s">
        <v>713</v>
      </c>
      <c r="E54" s="2" t="s">
        <v>2</v>
      </c>
      <c r="F54" s="2" t="s">
        <v>246</v>
      </c>
      <c r="G54" s="11" t="s">
        <v>64</v>
      </c>
      <c r="H54" s="4">
        <v>4.7060185185185182E-4</v>
      </c>
      <c r="I54" s="26" t="str">
        <f t="shared" si="0"/>
        <v>0:40.66</v>
      </c>
      <c r="J54" s="68"/>
      <c r="K54" s="68"/>
      <c r="L54" s="2" t="str">
        <f>IF(H54&lt;$J$53,"破我國紀錄","")</f>
        <v/>
      </c>
      <c r="M54" s="2" t="str">
        <f>IF(H54&lt;$K$53,"破成人賽紀錄","")</f>
        <v/>
      </c>
    </row>
    <row r="55" spans="1:13" ht="30" customHeight="1">
      <c r="A55" s="2">
        <v>132</v>
      </c>
      <c r="B55" s="2">
        <f>RANK(H55,$H$55:$H$55,1)</f>
        <v>1</v>
      </c>
      <c r="C55" s="2">
        <f>RANK(I55,$H$55:$H$55,1)</f>
        <v>1</v>
      </c>
      <c r="D55" s="7" t="s">
        <v>698</v>
      </c>
      <c r="E55" s="2" t="s">
        <v>96</v>
      </c>
      <c r="F55" s="2" t="s">
        <v>49</v>
      </c>
      <c r="G55" s="11" t="s">
        <v>64</v>
      </c>
      <c r="H55" s="4">
        <v>5.5451388888888889E-4</v>
      </c>
      <c r="I55" s="26" t="str">
        <f t="shared" si="0"/>
        <v>0:47.91</v>
      </c>
      <c r="J55" s="66">
        <v>4.106481481481481E-4</v>
      </c>
      <c r="K55" s="67">
        <v>4.106481481481481E-4</v>
      </c>
      <c r="L55" s="2" t="str">
        <f>IF(H55&lt;$J$55,"破我國紀錄","")</f>
        <v/>
      </c>
      <c r="M55" s="2" t="str">
        <f>IF(H55&lt;$K$55,"破成人賽紀錄","")</f>
        <v/>
      </c>
    </row>
    <row r="56" spans="1:13" ht="30" customHeight="1">
      <c r="A56" s="2">
        <v>132</v>
      </c>
      <c r="B56" s="2">
        <f>RANK(H56,$H$56:$H$56,1)</f>
        <v>1</v>
      </c>
      <c r="C56" s="2">
        <f>RANK(I56,$H$56:$H$56,1)</f>
        <v>1</v>
      </c>
      <c r="D56" s="7" t="s">
        <v>256</v>
      </c>
      <c r="E56" s="2" t="s">
        <v>138</v>
      </c>
      <c r="F56" s="2" t="s">
        <v>252</v>
      </c>
      <c r="G56" s="11" t="s">
        <v>64</v>
      </c>
      <c r="H56" s="4">
        <v>6.6006944444444446E-4</v>
      </c>
      <c r="I56" s="26" t="str">
        <f t="shared" si="0"/>
        <v>0:57.03</v>
      </c>
      <c r="J56" s="14">
        <v>3.7766203703703708E-4</v>
      </c>
      <c r="K56" s="14">
        <v>3.7766203703703708E-4</v>
      </c>
      <c r="L56" s="2" t="str">
        <f>IF(H56&lt;$J$56,"破我國紀錄","")</f>
        <v/>
      </c>
      <c r="M56" s="2" t="str">
        <f>IF(H56&lt;$K$56,"破成人賽紀錄","")</f>
        <v/>
      </c>
    </row>
    <row r="57" spans="1:13" ht="30" customHeight="1">
      <c r="A57" s="2">
        <v>133</v>
      </c>
      <c r="B57" s="2">
        <f>RANK(H57,$H$57:$H$60,1)</f>
        <v>1</v>
      </c>
      <c r="C57" s="2">
        <f>RANK(I57,$H$57:$H$60,1)</f>
        <v>1</v>
      </c>
      <c r="D57" s="7" t="s">
        <v>561</v>
      </c>
      <c r="E57" s="2" t="s">
        <v>128</v>
      </c>
      <c r="F57" s="2" t="s">
        <v>259</v>
      </c>
      <c r="G57" s="11" t="s">
        <v>64</v>
      </c>
      <c r="H57" s="4">
        <v>8.2534722222222211E-4</v>
      </c>
      <c r="I57" s="26" t="str">
        <f t="shared" si="0"/>
        <v>1:11.31</v>
      </c>
      <c r="J57" s="66">
        <v>6.4999999999999997E-4</v>
      </c>
      <c r="K57" s="67">
        <v>6.2418981481481483E-4</v>
      </c>
      <c r="L57" s="2" t="str">
        <f>IF(H57&lt;$J$57,"破我國紀錄","")</f>
        <v/>
      </c>
      <c r="M57" s="2" t="str">
        <f>IF(H57&lt;$K$57,"破成人賽紀錄","")</f>
        <v/>
      </c>
    </row>
    <row r="58" spans="1:13" ht="30" customHeight="1">
      <c r="A58" s="2"/>
      <c r="B58" s="2">
        <f t="shared" ref="B58:B59" si="21">RANK(H58,$H$57:$H$60,1)</f>
        <v>2</v>
      </c>
      <c r="C58" s="2">
        <f t="shared" ref="C58:C59" si="22">RANK(I58,$H$57:$H$60,1)</f>
        <v>2</v>
      </c>
      <c r="D58" s="7" t="s">
        <v>260</v>
      </c>
      <c r="E58" s="2" t="s">
        <v>2</v>
      </c>
      <c r="F58" s="2" t="s">
        <v>259</v>
      </c>
      <c r="G58" s="11" t="s">
        <v>64</v>
      </c>
      <c r="H58" s="4">
        <v>8.8078703703703702E-4</v>
      </c>
      <c r="I58" s="26" t="str">
        <f t="shared" si="0"/>
        <v>1:16.10</v>
      </c>
      <c r="J58" s="69"/>
      <c r="K58" s="69"/>
      <c r="L58" s="2" t="str">
        <f t="shared" ref="L58:L60" si="23">IF(H58&lt;$J$57,"破我國紀錄","")</f>
        <v/>
      </c>
      <c r="M58" s="2" t="str">
        <f t="shared" ref="M58:M60" si="24">IF(H58&lt;$K$57,"破成人賽紀錄","")</f>
        <v/>
      </c>
    </row>
    <row r="59" spans="1:13" ht="30" customHeight="1">
      <c r="A59" s="2"/>
      <c r="B59" s="2">
        <f t="shared" si="21"/>
        <v>3</v>
      </c>
      <c r="C59" s="2">
        <f t="shared" si="22"/>
        <v>3</v>
      </c>
      <c r="D59" s="7" t="s">
        <v>560</v>
      </c>
      <c r="E59" s="2" t="s">
        <v>266</v>
      </c>
      <c r="F59" s="2" t="s">
        <v>259</v>
      </c>
      <c r="G59" s="11" t="s">
        <v>64</v>
      </c>
      <c r="H59" s="4">
        <v>1.1981481481481481E-3</v>
      </c>
      <c r="I59" s="26" t="str">
        <f t="shared" si="0"/>
        <v>1:43.52</v>
      </c>
      <c r="J59" s="69"/>
      <c r="K59" s="69"/>
      <c r="L59" s="2" t="str">
        <f t="shared" si="23"/>
        <v/>
      </c>
      <c r="M59" s="2" t="str">
        <f t="shared" si="24"/>
        <v/>
      </c>
    </row>
    <row r="60" spans="1:13" ht="30" customHeight="1">
      <c r="A60" s="2"/>
      <c r="B60" s="2"/>
      <c r="C60" s="2"/>
      <c r="D60" s="7" t="s">
        <v>257</v>
      </c>
      <c r="E60" s="2" t="s">
        <v>258</v>
      </c>
      <c r="F60" s="2" t="s">
        <v>259</v>
      </c>
      <c r="G60" s="11" t="s">
        <v>64</v>
      </c>
      <c r="H60" s="4" t="s">
        <v>987</v>
      </c>
      <c r="I60" s="26" t="str">
        <f t="shared" si="0"/>
        <v>棄權</v>
      </c>
      <c r="J60" s="68"/>
      <c r="K60" s="68"/>
      <c r="L60" s="2" t="str">
        <f t="shared" si="23"/>
        <v/>
      </c>
      <c r="M60" s="2" t="str">
        <f t="shared" si="24"/>
        <v/>
      </c>
    </row>
    <row r="61" spans="1:13" ht="30" customHeight="1">
      <c r="A61" s="2">
        <v>134</v>
      </c>
      <c r="B61" s="2">
        <f>RANK(H61,$H$61:$H$65,1)</f>
        <v>1</v>
      </c>
      <c r="C61" s="2">
        <f>RANK(I61,$H$61:$H$65,1)</f>
        <v>1</v>
      </c>
      <c r="D61" s="7" t="s">
        <v>19</v>
      </c>
      <c r="E61" s="2" t="s">
        <v>126</v>
      </c>
      <c r="F61" s="2" t="s">
        <v>20</v>
      </c>
      <c r="G61" s="11" t="s">
        <v>64</v>
      </c>
      <c r="H61" s="4">
        <v>5.2395833333333342E-4</v>
      </c>
      <c r="I61" s="26" t="str">
        <f t="shared" si="0"/>
        <v>0:45.27</v>
      </c>
      <c r="J61" s="66">
        <v>5.5370370370370371E-4</v>
      </c>
      <c r="K61" s="67">
        <v>5.4131944444444453E-4</v>
      </c>
      <c r="L61" s="2" t="str">
        <f>IF(H61&lt;$J$61,"破我國紀錄","")</f>
        <v>破我國紀錄</v>
      </c>
      <c r="M61" s="2" t="str">
        <f>IF(H61&lt;$K$61,"破成人賽紀錄","")</f>
        <v>破成人賽紀錄</v>
      </c>
    </row>
    <row r="62" spans="1:13" ht="30" customHeight="1">
      <c r="A62" s="2"/>
      <c r="B62" s="2">
        <f t="shared" ref="B62:C63" si="25">RANK(H62,$H$61:$H$65,1)</f>
        <v>2</v>
      </c>
      <c r="C62" s="2">
        <f t="shared" si="25"/>
        <v>2</v>
      </c>
      <c r="D62" s="7" t="s">
        <v>400</v>
      </c>
      <c r="E62" s="2" t="s">
        <v>236</v>
      </c>
      <c r="F62" s="2" t="s">
        <v>20</v>
      </c>
      <c r="G62" s="11" t="s">
        <v>64</v>
      </c>
      <c r="H62" s="4">
        <v>5.5150462962962965E-4</v>
      </c>
      <c r="I62" s="26" t="str">
        <f t="shared" si="0"/>
        <v>0:47.65</v>
      </c>
      <c r="J62" s="69"/>
      <c r="K62" s="69"/>
      <c r="L62" s="2" t="str">
        <f t="shared" ref="L62:L65" si="26">IF(H62&lt;$J$61,"破我國紀錄","")</f>
        <v>破我國紀錄</v>
      </c>
      <c r="M62" s="2" t="str">
        <f t="shared" ref="M62:M65" si="27">IF(H62&lt;$K$61,"破成人賽紀錄","")</f>
        <v/>
      </c>
    </row>
    <row r="63" spans="1:13" ht="30" customHeight="1">
      <c r="A63" s="2"/>
      <c r="B63" s="2">
        <f t="shared" si="25"/>
        <v>3</v>
      </c>
      <c r="C63" s="2"/>
      <c r="D63" s="54" t="s">
        <v>262</v>
      </c>
      <c r="E63" s="6" t="s">
        <v>101</v>
      </c>
      <c r="F63" s="2" t="s">
        <v>20</v>
      </c>
      <c r="G63" s="11" t="s">
        <v>64</v>
      </c>
      <c r="H63" s="4">
        <v>9.9398148148148154E-4</v>
      </c>
      <c r="I63" s="26" t="str">
        <f t="shared" si="0"/>
        <v>1:25.88</v>
      </c>
      <c r="J63" s="69"/>
      <c r="K63" s="69"/>
      <c r="L63" s="2" t="str">
        <f t="shared" si="26"/>
        <v/>
      </c>
      <c r="M63" s="2" t="str">
        <f t="shared" si="27"/>
        <v/>
      </c>
    </row>
    <row r="64" spans="1:13" ht="30" customHeight="1">
      <c r="A64" s="2"/>
      <c r="B64" s="2"/>
      <c r="C64" s="2"/>
      <c r="D64" s="7" t="s">
        <v>714</v>
      </c>
      <c r="E64" s="2" t="s">
        <v>138</v>
      </c>
      <c r="F64" s="2" t="s">
        <v>20</v>
      </c>
      <c r="G64" s="11" t="s">
        <v>64</v>
      </c>
      <c r="H64" s="4" t="s">
        <v>969</v>
      </c>
      <c r="I64" s="26" t="str">
        <f t="shared" si="0"/>
        <v>棄權</v>
      </c>
      <c r="J64" s="69"/>
      <c r="K64" s="69"/>
      <c r="L64" s="2" t="str">
        <f t="shared" si="26"/>
        <v/>
      </c>
      <c r="M64" s="2" t="str">
        <f t="shared" si="27"/>
        <v/>
      </c>
    </row>
    <row r="65" spans="1:13" ht="30" customHeight="1">
      <c r="A65" s="2"/>
      <c r="B65" s="2"/>
      <c r="C65" s="2"/>
      <c r="D65" s="7" t="s">
        <v>562</v>
      </c>
      <c r="E65" s="2" t="s">
        <v>135</v>
      </c>
      <c r="F65" s="2" t="s">
        <v>20</v>
      </c>
      <c r="G65" s="11" t="s">
        <v>64</v>
      </c>
      <c r="H65" s="4" t="s">
        <v>969</v>
      </c>
      <c r="I65" s="26" t="str">
        <f t="shared" si="0"/>
        <v>棄權</v>
      </c>
      <c r="J65" s="68"/>
      <c r="K65" s="68"/>
      <c r="L65" s="2" t="str">
        <f t="shared" si="26"/>
        <v/>
      </c>
      <c r="M65" s="2" t="str">
        <f t="shared" si="27"/>
        <v/>
      </c>
    </row>
    <row r="66" spans="1:13" ht="30" customHeight="1">
      <c r="A66" s="2">
        <v>135</v>
      </c>
      <c r="B66" s="2">
        <f>RANK(H66,$H$66:$H$73,1)</f>
        <v>1</v>
      </c>
      <c r="C66" s="2">
        <f>RANK(I66,$H$66:$H$73,1)</f>
        <v>1</v>
      </c>
      <c r="D66" s="7" t="s">
        <v>715</v>
      </c>
      <c r="E66" s="2" t="s">
        <v>186</v>
      </c>
      <c r="F66" s="2" t="s">
        <v>21</v>
      </c>
      <c r="G66" s="11" t="s">
        <v>64</v>
      </c>
      <c r="H66" s="4">
        <v>5.7997685185185181E-4</v>
      </c>
      <c r="I66" s="26" t="str">
        <f t="shared" ref="I66:I129" si="28">TEXT(H66,"m:ss.00;@")</f>
        <v>0:50.11</v>
      </c>
      <c r="J66" s="66">
        <v>4.9884259259259261E-4</v>
      </c>
      <c r="K66" s="67">
        <v>4.9884259259259261E-4</v>
      </c>
      <c r="L66" s="2" t="str">
        <f>IF(H66&lt;$J$66,"破我國紀錄","")</f>
        <v/>
      </c>
      <c r="M66" s="2" t="str">
        <f>IF(H66&lt;$K$66,"破成人賽紀錄","")</f>
        <v/>
      </c>
    </row>
    <row r="67" spans="1:13" ht="30" customHeight="1">
      <c r="A67" s="2"/>
      <c r="B67" s="2">
        <f>RANK(H67,$H$66:$H$73,1)</f>
        <v>2</v>
      </c>
      <c r="C67" s="2">
        <f>RANK(I67,$H$66:$H$73,1)</f>
        <v>2</v>
      </c>
      <c r="D67" s="7" t="s">
        <v>565</v>
      </c>
      <c r="E67" s="2" t="s">
        <v>10</v>
      </c>
      <c r="F67" s="2" t="s">
        <v>21</v>
      </c>
      <c r="G67" s="11" t="s">
        <v>64</v>
      </c>
      <c r="H67" s="4">
        <v>6.0567129629629632E-4</v>
      </c>
      <c r="I67" s="26" t="str">
        <f t="shared" si="28"/>
        <v>0:52.33</v>
      </c>
      <c r="J67" s="69"/>
      <c r="K67" s="69"/>
      <c r="L67" s="2" t="str">
        <f>IF(H67&lt;$J$66,"破我國紀錄","")</f>
        <v/>
      </c>
      <c r="M67" s="2" t="str">
        <f t="shared" ref="M67:M73" si="29">IF(H67&lt;$K$66,"破成人賽紀錄","")</f>
        <v/>
      </c>
    </row>
    <row r="68" spans="1:13" ht="30" customHeight="1">
      <c r="A68" s="2"/>
      <c r="B68" s="2">
        <f>RANK(H68,$H$66:$H$73,1)</f>
        <v>3</v>
      </c>
      <c r="C68" s="2"/>
      <c r="D68" s="54" t="s">
        <v>274</v>
      </c>
      <c r="E68" s="6" t="s">
        <v>98</v>
      </c>
      <c r="F68" s="2" t="s">
        <v>21</v>
      </c>
      <c r="G68" s="11" t="s">
        <v>64</v>
      </c>
      <c r="H68" s="4">
        <v>6.7673611111111114E-4</v>
      </c>
      <c r="I68" s="26" t="str">
        <f t="shared" si="28"/>
        <v>0:58.47</v>
      </c>
      <c r="J68" s="69"/>
      <c r="K68" s="69"/>
      <c r="L68" s="2" t="str">
        <f t="shared" ref="L68:L73" si="30">IF(H68&lt;$J$66,"破我國紀錄","")</f>
        <v/>
      </c>
      <c r="M68" s="2" t="str">
        <f t="shared" si="29"/>
        <v/>
      </c>
    </row>
    <row r="69" spans="1:13" ht="30" customHeight="1">
      <c r="A69" s="2"/>
      <c r="B69" s="2">
        <f>RANK(H69,$H$66:$H$73,1)</f>
        <v>4</v>
      </c>
      <c r="C69" s="2">
        <v>3</v>
      </c>
      <c r="D69" s="7" t="s">
        <v>268</v>
      </c>
      <c r="E69" s="2" t="s">
        <v>24</v>
      </c>
      <c r="F69" s="2" t="s">
        <v>21</v>
      </c>
      <c r="G69" s="11" t="s">
        <v>64</v>
      </c>
      <c r="H69" s="4">
        <v>6.8865740740740736E-4</v>
      </c>
      <c r="I69" s="26" t="str">
        <f t="shared" si="28"/>
        <v>0:59.50</v>
      </c>
      <c r="J69" s="69"/>
      <c r="K69" s="69"/>
      <c r="L69" s="2" t="str">
        <f t="shared" si="30"/>
        <v/>
      </c>
      <c r="M69" s="2" t="str">
        <f t="shared" si="29"/>
        <v/>
      </c>
    </row>
    <row r="70" spans="1:13" ht="30" customHeight="1">
      <c r="A70" s="2"/>
      <c r="B70" s="2">
        <f>RANK(H70,$H$66:$H$73,1)</f>
        <v>5</v>
      </c>
      <c r="C70" s="2">
        <v>4</v>
      </c>
      <c r="D70" s="7" t="s">
        <v>269</v>
      </c>
      <c r="E70" s="2" t="s">
        <v>270</v>
      </c>
      <c r="F70" s="2" t="s">
        <v>21</v>
      </c>
      <c r="G70" s="11" t="s">
        <v>64</v>
      </c>
      <c r="H70" s="4">
        <v>7.8009259259259253E-4</v>
      </c>
      <c r="I70" s="26" t="str">
        <f t="shared" si="28"/>
        <v>1:07.40</v>
      </c>
      <c r="J70" s="69"/>
      <c r="K70" s="69"/>
      <c r="L70" s="2" t="str">
        <f t="shared" si="30"/>
        <v/>
      </c>
      <c r="M70" s="2" t="str">
        <f t="shared" si="29"/>
        <v/>
      </c>
    </row>
    <row r="71" spans="1:13" ht="30" customHeight="1">
      <c r="A71" s="2"/>
      <c r="B71" s="2">
        <f>RANK(H71,$H$66:$H$73,1)</f>
        <v>6</v>
      </c>
      <c r="C71" s="2">
        <v>5</v>
      </c>
      <c r="D71" s="7" t="s">
        <v>497</v>
      </c>
      <c r="E71" s="2" t="s">
        <v>220</v>
      </c>
      <c r="F71" s="2" t="s">
        <v>21</v>
      </c>
      <c r="G71" s="11" t="s">
        <v>64</v>
      </c>
      <c r="H71" s="4">
        <v>9.2280092592592587E-4</v>
      </c>
      <c r="I71" s="26" t="str">
        <f t="shared" si="28"/>
        <v>1:19.73</v>
      </c>
      <c r="J71" s="69"/>
      <c r="K71" s="69"/>
      <c r="L71" s="2" t="str">
        <f t="shared" si="30"/>
        <v/>
      </c>
      <c r="M71" s="2" t="str">
        <f t="shared" si="29"/>
        <v/>
      </c>
    </row>
    <row r="72" spans="1:13" ht="30" customHeight="1">
      <c r="A72" s="2"/>
      <c r="B72" s="2">
        <f>RANK(H72,$H$66:$H$73,1)</f>
        <v>7</v>
      </c>
      <c r="C72" s="2">
        <v>6</v>
      </c>
      <c r="D72" s="7" t="s">
        <v>564</v>
      </c>
      <c r="E72" s="2" t="s">
        <v>191</v>
      </c>
      <c r="F72" s="2" t="s">
        <v>21</v>
      </c>
      <c r="G72" s="11" t="s">
        <v>64</v>
      </c>
      <c r="H72" s="4">
        <v>1.2115740740740741E-3</v>
      </c>
      <c r="I72" s="26" t="str">
        <f t="shared" si="28"/>
        <v>1:44.68</v>
      </c>
      <c r="J72" s="69"/>
      <c r="K72" s="69"/>
      <c r="L72" s="2" t="str">
        <f t="shared" si="30"/>
        <v/>
      </c>
      <c r="M72" s="2" t="str">
        <f t="shared" si="29"/>
        <v/>
      </c>
    </row>
    <row r="73" spans="1:13" ht="30" customHeight="1">
      <c r="A73" s="2"/>
      <c r="B73" s="2"/>
      <c r="C73" s="2"/>
      <c r="D73" s="7" t="s">
        <v>566</v>
      </c>
      <c r="E73" s="2" t="s">
        <v>191</v>
      </c>
      <c r="F73" s="2" t="s">
        <v>21</v>
      </c>
      <c r="G73" s="11" t="s">
        <v>64</v>
      </c>
      <c r="H73" s="4" t="s">
        <v>969</v>
      </c>
      <c r="I73" s="26" t="str">
        <f t="shared" si="28"/>
        <v>棄權</v>
      </c>
      <c r="J73" s="68"/>
      <c r="K73" s="68"/>
      <c r="L73" s="2" t="str">
        <f t="shared" si="30"/>
        <v/>
      </c>
      <c r="M73" s="2" t="str">
        <f t="shared" si="29"/>
        <v/>
      </c>
    </row>
    <row r="74" spans="1:13" ht="30" customHeight="1">
      <c r="A74" s="2" t="s">
        <v>988</v>
      </c>
      <c r="B74" s="2">
        <f t="shared" ref="B74:C76" si="31">RANK(H74,$H$74:$H$83,1)</f>
        <v>1</v>
      </c>
      <c r="C74" s="2">
        <f t="shared" si="31"/>
        <v>1</v>
      </c>
      <c r="D74" s="7" t="s">
        <v>406</v>
      </c>
      <c r="E74" s="2" t="s">
        <v>126</v>
      </c>
      <c r="F74" s="2" t="s">
        <v>22</v>
      </c>
      <c r="G74" s="11" t="s">
        <v>64</v>
      </c>
      <c r="H74" s="4">
        <v>5.2048611111111111E-4</v>
      </c>
      <c r="I74" s="26" t="str">
        <f t="shared" si="28"/>
        <v>0:44.97</v>
      </c>
      <c r="J74" s="66">
        <v>4.4155092592592596E-4</v>
      </c>
      <c r="K74" s="67">
        <v>4.4155092592592596E-4</v>
      </c>
      <c r="L74" s="2" t="str">
        <f>IF(H74&lt;$J$74,"破我國紀錄","")</f>
        <v/>
      </c>
      <c r="M74" s="2" t="str">
        <f>IF(H74&lt;$K$74,"破成人賽紀錄","")</f>
        <v/>
      </c>
    </row>
    <row r="75" spans="1:13" ht="30" customHeight="1">
      <c r="A75" s="2"/>
      <c r="B75" s="2">
        <f t="shared" si="31"/>
        <v>2</v>
      </c>
      <c r="C75" s="2">
        <f t="shared" si="31"/>
        <v>2</v>
      </c>
      <c r="D75" s="7" t="s">
        <v>407</v>
      </c>
      <c r="E75" s="2" t="s">
        <v>24</v>
      </c>
      <c r="F75" s="2" t="s">
        <v>22</v>
      </c>
      <c r="G75" s="11" t="s">
        <v>64</v>
      </c>
      <c r="H75" s="4">
        <v>5.4571759259259254E-4</v>
      </c>
      <c r="I75" s="26" t="str">
        <f t="shared" si="28"/>
        <v>0:47.15</v>
      </c>
      <c r="J75" s="69"/>
      <c r="K75" s="69"/>
      <c r="L75" s="2" t="str">
        <f t="shared" ref="L75:L83" si="32">IF(H75&lt;$J$74,"破我國紀錄","")</f>
        <v/>
      </c>
      <c r="M75" s="2" t="str">
        <f t="shared" ref="M75:M83" si="33">IF(H75&lt;$K$74,"破成人賽紀錄","")</f>
        <v/>
      </c>
    </row>
    <row r="76" spans="1:13" ht="30" customHeight="1">
      <c r="A76" s="2"/>
      <c r="B76" s="2">
        <f t="shared" si="31"/>
        <v>3</v>
      </c>
      <c r="C76" s="2">
        <f t="shared" si="31"/>
        <v>3</v>
      </c>
      <c r="D76" s="7" t="s">
        <v>567</v>
      </c>
      <c r="E76" s="2" t="s">
        <v>2</v>
      </c>
      <c r="F76" s="2" t="s">
        <v>22</v>
      </c>
      <c r="G76" s="11" t="s">
        <v>64</v>
      </c>
      <c r="H76" s="4">
        <v>5.614583333333333E-4</v>
      </c>
      <c r="I76" s="26" t="str">
        <f t="shared" si="28"/>
        <v>0:48.51</v>
      </c>
      <c r="J76" s="69"/>
      <c r="K76" s="69"/>
      <c r="L76" s="2" t="str">
        <f t="shared" si="32"/>
        <v/>
      </c>
      <c r="M76" s="2" t="str">
        <f t="shared" si="33"/>
        <v/>
      </c>
    </row>
    <row r="77" spans="1:13" ht="30" customHeight="1">
      <c r="A77" s="2"/>
      <c r="B77" s="2">
        <f t="shared" ref="B77:B82" si="34">RANK(H77,$H$74:$H$83,1)</f>
        <v>4</v>
      </c>
      <c r="C77" s="2"/>
      <c r="D77" s="54" t="s">
        <v>278</v>
      </c>
      <c r="E77" s="6" t="s">
        <v>98</v>
      </c>
      <c r="F77" s="2" t="s">
        <v>22</v>
      </c>
      <c r="G77" s="11" t="s">
        <v>64</v>
      </c>
      <c r="H77" s="4">
        <v>5.9988425925925932E-4</v>
      </c>
      <c r="I77" s="26" t="str">
        <f t="shared" si="28"/>
        <v>0:51.83</v>
      </c>
      <c r="J77" s="69"/>
      <c r="K77" s="69"/>
      <c r="L77" s="2" t="str">
        <f t="shared" si="32"/>
        <v/>
      </c>
      <c r="M77" s="2" t="str">
        <f t="shared" si="33"/>
        <v/>
      </c>
    </row>
    <row r="78" spans="1:13" ht="30" customHeight="1">
      <c r="A78" s="2"/>
      <c r="B78" s="2">
        <f t="shared" si="34"/>
        <v>5</v>
      </c>
      <c r="C78" s="2">
        <v>4</v>
      </c>
      <c r="D78" s="7" t="s">
        <v>510</v>
      </c>
      <c r="E78" s="2" t="s">
        <v>1</v>
      </c>
      <c r="F78" s="2" t="s">
        <v>22</v>
      </c>
      <c r="G78" s="11" t="s">
        <v>64</v>
      </c>
      <c r="H78" s="4">
        <v>6.0717592592592583E-4</v>
      </c>
      <c r="I78" s="26" t="str">
        <f t="shared" si="28"/>
        <v>0:52.46</v>
      </c>
      <c r="J78" s="69"/>
      <c r="K78" s="69"/>
      <c r="L78" s="2" t="str">
        <f t="shared" si="32"/>
        <v/>
      </c>
      <c r="M78" s="2" t="str">
        <f t="shared" si="33"/>
        <v/>
      </c>
    </row>
    <row r="79" spans="1:13" ht="30" customHeight="1">
      <c r="A79" s="2"/>
      <c r="B79" s="2">
        <f t="shared" si="34"/>
        <v>6</v>
      </c>
      <c r="C79" s="2">
        <v>5</v>
      </c>
      <c r="D79" s="7" t="s">
        <v>405</v>
      </c>
      <c r="E79" s="2" t="s">
        <v>1</v>
      </c>
      <c r="F79" s="2" t="s">
        <v>22</v>
      </c>
      <c r="G79" s="11" t="s">
        <v>64</v>
      </c>
      <c r="H79" s="4">
        <v>6.3773148148148142E-4</v>
      </c>
      <c r="I79" s="26" t="str">
        <f t="shared" si="28"/>
        <v>0:55.10</v>
      </c>
      <c r="J79" s="69"/>
      <c r="K79" s="69"/>
      <c r="L79" s="2" t="str">
        <f t="shared" si="32"/>
        <v/>
      </c>
      <c r="M79" s="2" t="str">
        <f t="shared" si="33"/>
        <v/>
      </c>
    </row>
    <row r="80" spans="1:13" ht="30" customHeight="1">
      <c r="A80" s="2"/>
      <c r="B80" s="2">
        <f t="shared" si="34"/>
        <v>7</v>
      </c>
      <c r="C80" s="2"/>
      <c r="D80" s="54" t="s">
        <v>284</v>
      </c>
      <c r="E80" s="6" t="s">
        <v>98</v>
      </c>
      <c r="F80" s="2" t="s">
        <v>22</v>
      </c>
      <c r="G80" s="11" t="s">
        <v>64</v>
      </c>
      <c r="H80" s="4">
        <v>6.3935185185185189E-4</v>
      </c>
      <c r="I80" s="26" t="str">
        <f t="shared" si="28"/>
        <v>0:55.24</v>
      </c>
      <c r="J80" s="69"/>
      <c r="K80" s="69"/>
      <c r="L80" s="2" t="str">
        <f t="shared" si="32"/>
        <v/>
      </c>
      <c r="M80" s="2" t="str">
        <f t="shared" si="33"/>
        <v/>
      </c>
    </row>
    <row r="81" spans="1:13" ht="30" customHeight="1">
      <c r="A81" s="2"/>
      <c r="B81" s="2">
        <f t="shared" si="34"/>
        <v>8</v>
      </c>
      <c r="C81" s="2">
        <v>6</v>
      </c>
      <c r="D81" s="7" t="s">
        <v>568</v>
      </c>
      <c r="E81" s="2" t="s">
        <v>24</v>
      </c>
      <c r="F81" s="2" t="s">
        <v>22</v>
      </c>
      <c r="G81" s="11" t="s">
        <v>64</v>
      </c>
      <c r="H81" s="4">
        <v>6.8935185185185191E-4</v>
      </c>
      <c r="I81" s="26" t="str">
        <f t="shared" si="28"/>
        <v>0:59.56</v>
      </c>
      <c r="J81" s="69"/>
      <c r="K81" s="69"/>
      <c r="L81" s="2" t="str">
        <f t="shared" si="32"/>
        <v/>
      </c>
      <c r="M81" s="2" t="str">
        <f t="shared" si="33"/>
        <v/>
      </c>
    </row>
    <row r="82" spans="1:13" ht="30" customHeight="1">
      <c r="A82" s="2"/>
      <c r="B82" s="2">
        <f t="shared" si="34"/>
        <v>9</v>
      </c>
      <c r="C82" s="2">
        <v>7</v>
      </c>
      <c r="D82" s="7" t="s">
        <v>716</v>
      </c>
      <c r="E82" s="2" t="s">
        <v>108</v>
      </c>
      <c r="F82" s="2" t="s">
        <v>22</v>
      </c>
      <c r="G82" s="11" t="s">
        <v>64</v>
      </c>
      <c r="H82" s="4">
        <v>6.9664351851851864E-4</v>
      </c>
      <c r="I82" s="26" t="str">
        <f t="shared" si="28"/>
        <v>1:00.19</v>
      </c>
      <c r="J82" s="69"/>
      <c r="K82" s="69"/>
      <c r="L82" s="2" t="str">
        <f t="shared" si="32"/>
        <v/>
      </c>
      <c r="M82" s="2" t="str">
        <f t="shared" si="33"/>
        <v/>
      </c>
    </row>
    <row r="83" spans="1:13" ht="30" customHeight="1">
      <c r="A83" s="2"/>
      <c r="B83" s="2"/>
      <c r="C83" s="2"/>
      <c r="D83" s="7" t="s">
        <v>279</v>
      </c>
      <c r="E83" s="2" t="s">
        <v>1</v>
      </c>
      <c r="F83" s="2" t="s">
        <v>22</v>
      </c>
      <c r="G83" s="11" t="s">
        <v>64</v>
      </c>
      <c r="H83" s="4" t="s">
        <v>979</v>
      </c>
      <c r="I83" s="26" t="str">
        <f t="shared" si="28"/>
        <v>犯規</v>
      </c>
      <c r="J83" s="68"/>
      <c r="K83" s="68"/>
      <c r="L83" s="2" t="str">
        <f t="shared" si="32"/>
        <v/>
      </c>
      <c r="M83" s="2" t="str">
        <f t="shared" si="33"/>
        <v/>
      </c>
    </row>
    <row r="84" spans="1:13" ht="30" customHeight="1">
      <c r="A84" s="2" t="s">
        <v>989</v>
      </c>
      <c r="B84" s="2">
        <f t="shared" ref="B84:C91" si="35">RANK(H84,$H$84:$H$93,1)</f>
        <v>1</v>
      </c>
      <c r="C84" s="2">
        <f t="shared" si="35"/>
        <v>1</v>
      </c>
      <c r="D84" s="7" t="s">
        <v>573</v>
      </c>
      <c r="E84" s="2" t="s">
        <v>126</v>
      </c>
      <c r="F84" s="2" t="s">
        <v>25</v>
      </c>
      <c r="G84" s="11" t="s">
        <v>64</v>
      </c>
      <c r="H84" s="4">
        <v>4.9398148148148153E-4</v>
      </c>
      <c r="I84" s="26" t="str">
        <f t="shared" si="28"/>
        <v>0:42.68</v>
      </c>
      <c r="J84" s="66">
        <v>4.6064814814814818E-4</v>
      </c>
      <c r="K84" s="67">
        <v>4.6064814814814818E-4</v>
      </c>
      <c r="L84" s="2" t="str">
        <f>IF(H84&lt;$J$84,"破我國紀錄","")</f>
        <v/>
      </c>
      <c r="M84" s="2" t="str">
        <f>IF(H84&lt;$K$84,"破成人賽紀錄","")</f>
        <v/>
      </c>
    </row>
    <row r="85" spans="1:13" ht="30" customHeight="1">
      <c r="A85" s="2"/>
      <c r="B85" s="2">
        <f t="shared" si="35"/>
        <v>2</v>
      </c>
      <c r="C85" s="2">
        <f t="shared" si="35"/>
        <v>2</v>
      </c>
      <c r="D85" s="7" t="s">
        <v>133</v>
      </c>
      <c r="E85" s="2" t="s">
        <v>5</v>
      </c>
      <c r="F85" s="2" t="s">
        <v>25</v>
      </c>
      <c r="G85" s="11" t="s">
        <v>64</v>
      </c>
      <c r="H85" s="4">
        <v>5.3645833333333334E-4</v>
      </c>
      <c r="I85" s="26" t="str">
        <f t="shared" si="28"/>
        <v>0:46.35</v>
      </c>
      <c r="J85" s="69"/>
      <c r="K85" s="69"/>
      <c r="L85" s="2" t="str">
        <f t="shared" ref="L85:L93" si="36">IF(H85&lt;$J$84,"破我國紀錄","")</f>
        <v/>
      </c>
      <c r="M85" s="2" t="str">
        <f t="shared" ref="M85:M93" si="37">IF(H85&lt;$K$84,"破成人賽紀錄","")</f>
        <v/>
      </c>
    </row>
    <row r="86" spans="1:13" ht="30" customHeight="1">
      <c r="A86" s="2"/>
      <c r="B86" s="2">
        <f t="shared" si="35"/>
        <v>3</v>
      </c>
      <c r="C86" s="2">
        <f t="shared" si="35"/>
        <v>3</v>
      </c>
      <c r="D86" s="7" t="s">
        <v>297</v>
      </c>
      <c r="E86" s="2" t="s">
        <v>191</v>
      </c>
      <c r="F86" s="2" t="s">
        <v>25</v>
      </c>
      <c r="G86" s="11" t="s">
        <v>64</v>
      </c>
      <c r="H86" s="4">
        <v>5.3715277777777778E-4</v>
      </c>
      <c r="I86" s="26" t="str">
        <f t="shared" si="28"/>
        <v>0:46.41</v>
      </c>
      <c r="J86" s="69"/>
      <c r="K86" s="69"/>
      <c r="L86" s="2" t="str">
        <f t="shared" si="36"/>
        <v/>
      </c>
      <c r="M86" s="2" t="str">
        <f t="shared" si="37"/>
        <v/>
      </c>
    </row>
    <row r="87" spans="1:13" ht="30" customHeight="1">
      <c r="A87" s="2"/>
      <c r="B87" s="2">
        <f t="shared" si="35"/>
        <v>4</v>
      </c>
      <c r="C87" s="2">
        <f t="shared" si="35"/>
        <v>4</v>
      </c>
      <c r="D87" s="7" t="s">
        <v>570</v>
      </c>
      <c r="E87" s="2" t="s">
        <v>1</v>
      </c>
      <c r="F87" s="2" t="s">
        <v>25</v>
      </c>
      <c r="G87" s="11" t="s">
        <v>64</v>
      </c>
      <c r="H87" s="4">
        <v>5.8356481481481486E-4</v>
      </c>
      <c r="I87" s="26" t="str">
        <f t="shared" si="28"/>
        <v>0:50.42</v>
      </c>
      <c r="J87" s="69"/>
      <c r="K87" s="69"/>
      <c r="L87" s="2" t="str">
        <f t="shared" si="36"/>
        <v/>
      </c>
      <c r="M87" s="2" t="str">
        <f t="shared" si="37"/>
        <v/>
      </c>
    </row>
    <row r="88" spans="1:13" ht="30" customHeight="1">
      <c r="A88" s="2"/>
      <c r="B88" s="2">
        <f t="shared" si="35"/>
        <v>5</v>
      </c>
      <c r="C88" s="2">
        <f t="shared" si="35"/>
        <v>5</v>
      </c>
      <c r="D88" s="7" t="s">
        <v>717</v>
      </c>
      <c r="E88" s="2" t="s">
        <v>409</v>
      </c>
      <c r="F88" s="2" t="s">
        <v>25</v>
      </c>
      <c r="G88" s="11" t="s">
        <v>64</v>
      </c>
      <c r="H88" s="4">
        <v>5.8414351851851845E-4</v>
      </c>
      <c r="I88" s="26" t="str">
        <f t="shared" si="28"/>
        <v>0:50.47</v>
      </c>
      <c r="J88" s="69"/>
      <c r="K88" s="69"/>
      <c r="L88" s="2" t="str">
        <f t="shared" si="36"/>
        <v/>
      </c>
      <c r="M88" s="2" t="str">
        <f t="shared" si="37"/>
        <v/>
      </c>
    </row>
    <row r="89" spans="1:13" ht="30" customHeight="1">
      <c r="A89" s="2"/>
      <c r="B89" s="2">
        <f t="shared" si="35"/>
        <v>6</v>
      </c>
      <c r="C89" s="2">
        <f t="shared" si="35"/>
        <v>6</v>
      </c>
      <c r="D89" s="7" t="s">
        <v>718</v>
      </c>
      <c r="E89" s="2" t="s">
        <v>1</v>
      </c>
      <c r="F89" s="2" t="s">
        <v>25</v>
      </c>
      <c r="G89" s="11" t="s">
        <v>64</v>
      </c>
      <c r="H89" s="4">
        <v>5.8599537037037029E-4</v>
      </c>
      <c r="I89" s="26" t="str">
        <f t="shared" si="28"/>
        <v>0:50.63</v>
      </c>
      <c r="J89" s="69"/>
      <c r="K89" s="69"/>
      <c r="L89" s="2" t="str">
        <f t="shared" si="36"/>
        <v/>
      </c>
      <c r="M89" s="2" t="str">
        <f t="shared" si="37"/>
        <v/>
      </c>
    </row>
    <row r="90" spans="1:13" ht="30" customHeight="1">
      <c r="A90" s="2"/>
      <c r="B90" s="2">
        <f t="shared" si="35"/>
        <v>7</v>
      </c>
      <c r="C90" s="2">
        <f t="shared" si="35"/>
        <v>7</v>
      </c>
      <c r="D90" s="7" t="s">
        <v>578</v>
      </c>
      <c r="E90" s="2" t="s">
        <v>94</v>
      </c>
      <c r="F90" s="2" t="s">
        <v>25</v>
      </c>
      <c r="G90" s="11" t="s">
        <v>64</v>
      </c>
      <c r="H90" s="4">
        <v>6.0173611111111116E-4</v>
      </c>
      <c r="I90" s="26" t="str">
        <f t="shared" si="28"/>
        <v>0:51.99</v>
      </c>
      <c r="J90" s="69"/>
      <c r="K90" s="69"/>
      <c r="L90" s="2"/>
      <c r="M90" s="2"/>
    </row>
    <row r="91" spans="1:13" ht="30" customHeight="1">
      <c r="A91" s="2"/>
      <c r="B91" s="2">
        <f t="shared" si="35"/>
        <v>8</v>
      </c>
      <c r="C91" s="2">
        <f t="shared" si="35"/>
        <v>8</v>
      </c>
      <c r="D91" s="7" t="s">
        <v>574</v>
      </c>
      <c r="E91" s="2" t="s">
        <v>29</v>
      </c>
      <c r="F91" s="2" t="s">
        <v>25</v>
      </c>
      <c r="G91" s="11" t="s">
        <v>64</v>
      </c>
      <c r="H91" s="4">
        <v>6.9293981481481474E-4</v>
      </c>
      <c r="I91" s="26" t="str">
        <f t="shared" si="28"/>
        <v>0:59.87</v>
      </c>
      <c r="J91" s="69"/>
      <c r="K91" s="69"/>
      <c r="L91" s="2" t="str">
        <f>IF(H90&lt;$J$84,"破我國紀錄","")</f>
        <v/>
      </c>
      <c r="M91" s="2" t="str">
        <f>IF(H90&lt;$K$84,"破成人賽紀錄","")</f>
        <v/>
      </c>
    </row>
    <row r="92" spans="1:13" ht="30" customHeight="1">
      <c r="A92" s="2"/>
      <c r="B92" s="2"/>
      <c r="C92" s="2"/>
      <c r="D92" s="7" t="s">
        <v>719</v>
      </c>
      <c r="E92" s="2" t="s">
        <v>2</v>
      </c>
      <c r="F92" s="2" t="s">
        <v>25</v>
      </c>
      <c r="G92" s="11" t="s">
        <v>64</v>
      </c>
      <c r="H92" s="4" t="s">
        <v>990</v>
      </c>
      <c r="I92" s="26" t="str">
        <f t="shared" si="28"/>
        <v>犯規</v>
      </c>
      <c r="J92" s="69"/>
      <c r="K92" s="69"/>
      <c r="L92" s="2" t="str">
        <f t="shared" si="36"/>
        <v/>
      </c>
      <c r="M92" s="2" t="str">
        <f t="shared" si="37"/>
        <v/>
      </c>
    </row>
    <row r="93" spans="1:13" ht="30" customHeight="1">
      <c r="A93" s="2"/>
      <c r="B93" s="2"/>
      <c r="C93" s="2"/>
      <c r="D93" s="7" t="s">
        <v>569</v>
      </c>
      <c r="E93" s="2" t="s">
        <v>29</v>
      </c>
      <c r="F93" s="2" t="s">
        <v>25</v>
      </c>
      <c r="G93" s="11" t="s">
        <v>64</v>
      </c>
      <c r="H93" s="4" t="s">
        <v>991</v>
      </c>
      <c r="I93" s="26" t="str">
        <f t="shared" si="28"/>
        <v>棄權</v>
      </c>
      <c r="J93" s="68"/>
      <c r="K93" s="68"/>
      <c r="L93" s="2" t="str">
        <f t="shared" si="36"/>
        <v/>
      </c>
      <c r="M93" s="2" t="str">
        <f t="shared" si="37"/>
        <v/>
      </c>
    </row>
    <row r="94" spans="1:13" ht="30" customHeight="1">
      <c r="A94" s="2">
        <v>140</v>
      </c>
      <c r="B94" s="2">
        <f t="shared" ref="B94:B100" si="38">RANK(H94,$H$94:$H$101,1)</f>
        <v>1</v>
      </c>
      <c r="C94" s="2"/>
      <c r="D94" s="54" t="s">
        <v>426</v>
      </c>
      <c r="E94" s="6" t="s">
        <v>427</v>
      </c>
      <c r="F94" s="2" t="s">
        <v>28</v>
      </c>
      <c r="G94" s="11" t="s">
        <v>64</v>
      </c>
      <c r="H94" s="4">
        <v>4.8252314814814816E-4</v>
      </c>
      <c r="I94" s="26" t="str">
        <f t="shared" si="28"/>
        <v>0:41.69</v>
      </c>
      <c r="J94" s="100">
        <v>3.925925925925926E-4</v>
      </c>
      <c r="K94" s="105">
        <v>4.1863425925925927E-4</v>
      </c>
      <c r="L94" s="2" t="str">
        <f>IF(H94&lt;$J$94,"破我國紀錄","")</f>
        <v/>
      </c>
      <c r="M94" s="2" t="str">
        <f>IF(H94&lt;$K$94,"破成人賽紀錄","")</f>
        <v/>
      </c>
    </row>
    <row r="95" spans="1:13" ht="30" customHeight="1">
      <c r="A95" s="2"/>
      <c r="B95" s="2">
        <f t="shared" si="38"/>
        <v>2</v>
      </c>
      <c r="C95" s="2">
        <v>1</v>
      </c>
      <c r="D95" s="7" t="s">
        <v>47</v>
      </c>
      <c r="E95" s="2" t="s">
        <v>24</v>
      </c>
      <c r="F95" s="2" t="s">
        <v>28</v>
      </c>
      <c r="G95" s="11" t="s">
        <v>64</v>
      </c>
      <c r="H95" s="4">
        <v>4.9479166666666671E-4</v>
      </c>
      <c r="I95" s="26" t="str">
        <f t="shared" si="28"/>
        <v>0:42.75</v>
      </c>
      <c r="J95" s="69"/>
      <c r="K95" s="69"/>
      <c r="L95" s="2" t="str">
        <f t="shared" ref="L95:L101" si="39">IF(H95&lt;$J$94,"破我國紀錄","")</f>
        <v/>
      </c>
      <c r="M95" s="2" t="str">
        <f t="shared" ref="M95:M101" si="40">IF(H95&lt;$K$94,"破成人賽紀錄","")</f>
        <v/>
      </c>
    </row>
    <row r="96" spans="1:13" ht="30" customHeight="1">
      <c r="A96" s="2"/>
      <c r="B96" s="2">
        <f t="shared" si="38"/>
        <v>3</v>
      </c>
      <c r="C96" s="2">
        <v>2</v>
      </c>
      <c r="D96" s="7" t="s">
        <v>418</v>
      </c>
      <c r="E96" s="2" t="s">
        <v>126</v>
      </c>
      <c r="F96" s="2" t="s">
        <v>28</v>
      </c>
      <c r="G96" s="11" t="s">
        <v>64</v>
      </c>
      <c r="H96" s="4">
        <v>5.3206018518518522E-4</v>
      </c>
      <c r="I96" s="26" t="str">
        <f t="shared" si="28"/>
        <v>0:45.97</v>
      </c>
      <c r="J96" s="69"/>
      <c r="K96" s="69"/>
      <c r="L96" s="2" t="str">
        <f t="shared" si="39"/>
        <v/>
      </c>
      <c r="M96" s="2" t="str">
        <f t="shared" si="40"/>
        <v/>
      </c>
    </row>
    <row r="97" spans="1:13" ht="30" customHeight="1">
      <c r="A97" s="2"/>
      <c r="B97" s="2">
        <f t="shared" si="38"/>
        <v>4</v>
      </c>
      <c r="C97" s="2"/>
      <c r="D97" s="54" t="s">
        <v>425</v>
      </c>
      <c r="E97" s="6" t="s">
        <v>98</v>
      </c>
      <c r="F97" s="2" t="s">
        <v>28</v>
      </c>
      <c r="G97" s="11" t="s">
        <v>64</v>
      </c>
      <c r="H97" s="4">
        <v>5.357638888888889E-4</v>
      </c>
      <c r="I97" s="26" t="str">
        <f t="shared" si="28"/>
        <v>0:46.29</v>
      </c>
      <c r="J97" s="69"/>
      <c r="K97" s="69"/>
      <c r="L97" s="2" t="str">
        <f t="shared" si="39"/>
        <v/>
      </c>
      <c r="M97" s="2" t="str">
        <f t="shared" si="40"/>
        <v/>
      </c>
    </row>
    <row r="98" spans="1:13" ht="30" customHeight="1">
      <c r="A98" s="2"/>
      <c r="B98" s="2">
        <f t="shared" si="38"/>
        <v>5</v>
      </c>
      <c r="C98" s="2">
        <v>3</v>
      </c>
      <c r="D98" s="7" t="s">
        <v>424</v>
      </c>
      <c r="E98" s="2" t="s">
        <v>173</v>
      </c>
      <c r="F98" s="2" t="s">
        <v>28</v>
      </c>
      <c r="G98" s="11" t="s">
        <v>64</v>
      </c>
      <c r="H98" s="4">
        <v>5.7430555555555555E-4</v>
      </c>
      <c r="I98" s="26" t="str">
        <f t="shared" si="28"/>
        <v>0:49.62</v>
      </c>
      <c r="J98" s="69"/>
      <c r="K98" s="69"/>
      <c r="L98" s="2" t="str">
        <f t="shared" si="39"/>
        <v/>
      </c>
      <c r="M98" s="2" t="str">
        <f t="shared" si="40"/>
        <v/>
      </c>
    </row>
    <row r="99" spans="1:13" ht="30" customHeight="1">
      <c r="A99" s="2"/>
      <c r="B99" s="2">
        <f t="shared" si="38"/>
        <v>6</v>
      </c>
      <c r="C99" s="2">
        <v>4</v>
      </c>
      <c r="D99" s="7" t="s">
        <v>720</v>
      </c>
      <c r="E99" s="2" t="s">
        <v>204</v>
      </c>
      <c r="F99" s="2" t="s">
        <v>28</v>
      </c>
      <c r="G99" s="11" t="s">
        <v>64</v>
      </c>
      <c r="H99" s="4">
        <v>5.8923611111111102E-4</v>
      </c>
      <c r="I99" s="26" t="str">
        <f t="shared" si="28"/>
        <v>0:50.91</v>
      </c>
      <c r="J99" s="69"/>
      <c r="K99" s="69"/>
      <c r="L99" s="2" t="str">
        <f t="shared" si="39"/>
        <v/>
      </c>
      <c r="M99" s="2" t="str">
        <f t="shared" si="40"/>
        <v/>
      </c>
    </row>
    <row r="100" spans="1:13" ht="30" customHeight="1">
      <c r="A100" s="2"/>
      <c r="B100" s="2">
        <f t="shared" si="38"/>
        <v>7</v>
      </c>
      <c r="C100" s="2">
        <v>5</v>
      </c>
      <c r="D100" s="7" t="s">
        <v>721</v>
      </c>
      <c r="E100" s="2" t="s">
        <v>96</v>
      </c>
      <c r="F100" s="2" t="s">
        <v>28</v>
      </c>
      <c r="G100" s="11" t="s">
        <v>64</v>
      </c>
      <c r="H100" s="4">
        <v>7.9166666666666676E-4</v>
      </c>
      <c r="I100" s="26" t="str">
        <f t="shared" si="28"/>
        <v>1:08.40</v>
      </c>
      <c r="J100" s="69"/>
      <c r="K100" s="69"/>
      <c r="L100" s="2" t="str">
        <f t="shared" si="39"/>
        <v/>
      </c>
      <c r="M100" s="2" t="str">
        <f t="shared" si="40"/>
        <v/>
      </c>
    </row>
    <row r="101" spans="1:13" ht="30" customHeight="1">
      <c r="A101" s="2"/>
      <c r="B101" s="2"/>
      <c r="C101" s="2"/>
      <c r="D101" s="7" t="s">
        <v>525</v>
      </c>
      <c r="E101" s="2" t="s">
        <v>29</v>
      </c>
      <c r="F101" s="2" t="s">
        <v>28</v>
      </c>
      <c r="G101" s="11" t="s">
        <v>64</v>
      </c>
      <c r="H101" s="4" t="s">
        <v>992</v>
      </c>
      <c r="I101" s="26" t="str">
        <f t="shared" si="28"/>
        <v>棄權</v>
      </c>
      <c r="J101" s="68"/>
      <c r="K101" s="68"/>
      <c r="L101" s="2" t="str">
        <f t="shared" si="39"/>
        <v/>
      </c>
      <c r="M101" s="2" t="str">
        <f t="shared" si="40"/>
        <v/>
      </c>
    </row>
    <row r="102" spans="1:13" ht="30" customHeight="1">
      <c r="A102" s="2">
        <v>141</v>
      </c>
      <c r="B102" s="2">
        <f>RANK(H102,$H$102:$H$106,1)</f>
        <v>1</v>
      </c>
      <c r="C102" s="2"/>
      <c r="D102" s="54" t="s">
        <v>993</v>
      </c>
      <c r="E102" s="6" t="s">
        <v>111</v>
      </c>
      <c r="F102" s="2" t="s">
        <v>30</v>
      </c>
      <c r="G102" s="11" t="s">
        <v>64</v>
      </c>
      <c r="H102" s="4">
        <v>4.0694444444444442E-4</v>
      </c>
      <c r="I102" s="26" t="str">
        <f t="shared" si="28"/>
        <v>0:35.16</v>
      </c>
      <c r="J102" s="66">
        <v>3.9293981481481488E-4</v>
      </c>
      <c r="K102" s="105">
        <v>3.9293981481481488E-4</v>
      </c>
      <c r="L102" s="2" t="str">
        <f t="shared" ref="L102:L106" si="41">IF(H102&lt;$J$102,"破我國紀錄","")</f>
        <v/>
      </c>
      <c r="M102" s="2" t="str">
        <f>IF(H102&lt;$K$102,"破成人賽紀錄","")</f>
        <v/>
      </c>
    </row>
    <row r="103" spans="1:13" ht="30" customHeight="1">
      <c r="A103" s="2"/>
      <c r="B103" s="2">
        <f>RANK(H103,$H$102:$H$106,1)</f>
        <v>2</v>
      </c>
      <c r="C103" s="2"/>
      <c r="D103" s="54" t="s">
        <v>432</v>
      </c>
      <c r="E103" s="6" t="s">
        <v>126</v>
      </c>
      <c r="F103" s="2" t="s">
        <v>30</v>
      </c>
      <c r="G103" s="11" t="s">
        <v>64</v>
      </c>
      <c r="H103" s="4">
        <v>4.1851851851851843E-4</v>
      </c>
      <c r="I103" s="26" t="str">
        <f t="shared" si="28"/>
        <v>0:36.16</v>
      </c>
      <c r="J103" s="73"/>
      <c r="K103" s="73"/>
      <c r="L103" s="2" t="str">
        <f t="shared" si="41"/>
        <v/>
      </c>
      <c r="M103" s="2" t="str">
        <f t="shared" ref="M103:M106" si="42">IF(H103&lt;$K$102,"破成人賽紀錄","")</f>
        <v/>
      </c>
    </row>
    <row r="104" spans="1:13" ht="30" customHeight="1">
      <c r="A104" s="2"/>
      <c r="B104" s="2">
        <f>RANK(H104,$H$102:$H$106,1)</f>
        <v>3</v>
      </c>
      <c r="C104" s="2">
        <v>1</v>
      </c>
      <c r="D104" s="7" t="s">
        <v>722</v>
      </c>
      <c r="E104" s="2" t="s">
        <v>218</v>
      </c>
      <c r="F104" s="2" t="s">
        <v>30</v>
      </c>
      <c r="G104" s="11" t="s">
        <v>64</v>
      </c>
      <c r="H104" s="4">
        <v>4.743055555555555E-4</v>
      </c>
      <c r="I104" s="26" t="str">
        <f t="shared" si="28"/>
        <v>0:40.98</v>
      </c>
      <c r="J104" s="70"/>
      <c r="K104" s="70"/>
      <c r="L104" s="2" t="str">
        <f t="shared" si="41"/>
        <v/>
      </c>
      <c r="M104" s="2" t="str">
        <f t="shared" si="42"/>
        <v/>
      </c>
    </row>
    <row r="105" spans="1:13" ht="30" customHeight="1">
      <c r="A105" s="2"/>
      <c r="B105" s="2">
        <f>RANK(H105,$H$102:$H$106,1)</f>
        <v>4</v>
      </c>
      <c r="C105" s="2">
        <v>2</v>
      </c>
      <c r="D105" s="7" t="s">
        <v>582</v>
      </c>
      <c r="E105" s="2" t="s">
        <v>236</v>
      </c>
      <c r="F105" s="2" t="s">
        <v>30</v>
      </c>
      <c r="G105" s="11" t="s">
        <v>64</v>
      </c>
      <c r="H105" s="4">
        <v>4.8263888888888895E-4</v>
      </c>
      <c r="I105" s="26" t="str">
        <f t="shared" si="28"/>
        <v>0:41.70</v>
      </c>
      <c r="J105" s="70"/>
      <c r="K105" s="70"/>
      <c r="L105" s="2" t="str">
        <f t="shared" si="41"/>
        <v/>
      </c>
      <c r="M105" s="2" t="str">
        <f t="shared" si="42"/>
        <v/>
      </c>
    </row>
    <row r="106" spans="1:13" ht="30" customHeight="1">
      <c r="A106" s="2"/>
      <c r="B106" s="2">
        <f>RANK(H106,$H$102:$H$106,1)</f>
        <v>5</v>
      </c>
      <c r="C106" s="2"/>
      <c r="D106" s="54" t="s">
        <v>319</v>
      </c>
      <c r="E106" s="6" t="s">
        <v>101</v>
      </c>
      <c r="F106" s="2" t="s">
        <v>30</v>
      </c>
      <c r="G106" s="11" t="s">
        <v>64</v>
      </c>
      <c r="H106" s="4">
        <v>5.8877314814814816E-4</v>
      </c>
      <c r="I106" s="26" t="str">
        <f t="shared" si="28"/>
        <v>0:50.87</v>
      </c>
      <c r="J106" s="72"/>
      <c r="K106" s="72"/>
      <c r="L106" s="2" t="str">
        <f t="shared" si="41"/>
        <v/>
      </c>
      <c r="M106" s="2" t="str">
        <f t="shared" si="42"/>
        <v/>
      </c>
    </row>
    <row r="107" spans="1:13" ht="30" customHeight="1">
      <c r="A107" s="2">
        <v>141</v>
      </c>
      <c r="B107" s="2">
        <f t="shared" ref="B107:C109" si="43">RANK(H107,$H$107:$H$109,1)</f>
        <v>1</v>
      </c>
      <c r="C107" s="2">
        <f t="shared" si="43"/>
        <v>1</v>
      </c>
      <c r="D107" s="7" t="s">
        <v>344</v>
      </c>
      <c r="E107" s="2" t="s">
        <v>29</v>
      </c>
      <c r="F107" s="2" t="s">
        <v>36</v>
      </c>
      <c r="G107" s="11" t="s">
        <v>64</v>
      </c>
      <c r="H107" s="4">
        <v>4.5092592592592596E-4</v>
      </c>
      <c r="I107" s="26" t="str">
        <f t="shared" si="28"/>
        <v>0:38.96</v>
      </c>
      <c r="J107" s="66">
        <v>3.8055555555555558E-4</v>
      </c>
      <c r="K107" s="67">
        <v>3.5266203703703702E-4</v>
      </c>
      <c r="L107" s="2" t="str">
        <f>IF(H107&lt;$J$107,"破我國紀錄","")</f>
        <v/>
      </c>
      <c r="M107" s="2" t="str">
        <f>IF(H107&lt;$K$107,"破成人賽紀錄","")</f>
        <v/>
      </c>
    </row>
    <row r="108" spans="1:13" ht="30" customHeight="1">
      <c r="A108" s="2"/>
      <c r="B108" s="2">
        <f t="shared" si="43"/>
        <v>2</v>
      </c>
      <c r="C108" s="2">
        <f t="shared" si="43"/>
        <v>2</v>
      </c>
      <c r="D108" s="7" t="s">
        <v>587</v>
      </c>
      <c r="E108" s="2" t="s">
        <v>138</v>
      </c>
      <c r="F108" s="2" t="s">
        <v>36</v>
      </c>
      <c r="G108" s="11" t="s">
        <v>64</v>
      </c>
      <c r="H108" s="4">
        <v>5.1851851851851853E-4</v>
      </c>
      <c r="I108" s="26" t="str">
        <f t="shared" si="28"/>
        <v>0:44.80</v>
      </c>
      <c r="J108" s="70"/>
      <c r="K108" s="70"/>
      <c r="L108" s="2" t="str">
        <f t="shared" ref="L108:L109" si="44">IF(H108&lt;$J$107,"破我國紀錄","")</f>
        <v/>
      </c>
      <c r="M108" s="2" t="str">
        <f t="shared" ref="M108:M109" si="45">IF(H108&lt;$K$107,"破成人賽紀錄","")</f>
        <v/>
      </c>
    </row>
    <row r="109" spans="1:13" ht="30" customHeight="1">
      <c r="A109" s="2"/>
      <c r="B109" s="2">
        <f t="shared" si="43"/>
        <v>3</v>
      </c>
      <c r="C109" s="2">
        <f t="shared" si="43"/>
        <v>3</v>
      </c>
      <c r="D109" s="7" t="s">
        <v>343</v>
      </c>
      <c r="E109" s="2" t="s">
        <v>1</v>
      </c>
      <c r="F109" s="2" t="s">
        <v>36</v>
      </c>
      <c r="G109" s="11" t="s">
        <v>64</v>
      </c>
      <c r="H109" s="4">
        <v>5.4085648148148146E-4</v>
      </c>
      <c r="I109" s="26" t="str">
        <f t="shared" si="28"/>
        <v>0:46.73</v>
      </c>
      <c r="J109" s="72"/>
      <c r="K109" s="72"/>
      <c r="L109" s="2" t="str">
        <f t="shared" si="44"/>
        <v/>
      </c>
      <c r="M109" s="2" t="str">
        <f t="shared" si="45"/>
        <v/>
      </c>
    </row>
    <row r="110" spans="1:13" ht="30" customHeight="1">
      <c r="A110" s="2">
        <v>142</v>
      </c>
      <c r="B110" s="2">
        <f>RANK(H110,$H$110:$H$117,1)</f>
        <v>1</v>
      </c>
      <c r="C110" s="2">
        <f>RANK(I110,$H$110:$H$117,1)</f>
        <v>1</v>
      </c>
      <c r="D110" s="7" t="s">
        <v>585</v>
      </c>
      <c r="E110" s="2" t="s">
        <v>2</v>
      </c>
      <c r="F110" s="2" t="s">
        <v>34</v>
      </c>
      <c r="G110" s="11" t="s">
        <v>64</v>
      </c>
      <c r="H110" s="4">
        <v>4.2627314814814812E-4</v>
      </c>
      <c r="I110" s="26" t="str">
        <f t="shared" si="28"/>
        <v>0:36.83</v>
      </c>
      <c r="J110" s="66">
        <v>3.9513888888888894E-4</v>
      </c>
      <c r="K110" s="67">
        <v>3.8240740740740742E-4</v>
      </c>
      <c r="L110" s="2" t="str">
        <f>IF(H110&lt;$J$110,"破我國紀錄","")</f>
        <v/>
      </c>
      <c r="M110" s="2" t="str">
        <f>IF(H110&lt;$K$110,"破成人賽紀錄","")</f>
        <v/>
      </c>
    </row>
    <row r="111" spans="1:13" ht="30" customHeight="1">
      <c r="A111" s="2"/>
      <c r="B111" s="2">
        <f t="shared" ref="B111:B116" si="46">RANK(H111,$H$110:$H$117,1)</f>
        <v>2</v>
      </c>
      <c r="C111" s="2"/>
      <c r="D111" s="54" t="s">
        <v>442</v>
      </c>
      <c r="E111" s="6" t="s">
        <v>101</v>
      </c>
      <c r="F111" s="2" t="s">
        <v>34</v>
      </c>
      <c r="G111" s="11" t="s">
        <v>64</v>
      </c>
      <c r="H111" s="4">
        <v>4.5347222222222224E-4</v>
      </c>
      <c r="I111" s="26" t="str">
        <f t="shared" si="28"/>
        <v>0:39.18</v>
      </c>
      <c r="J111" s="70"/>
      <c r="K111" s="70"/>
      <c r="L111" s="2" t="str">
        <f t="shared" ref="L111:L117" si="47">IF(H111&lt;$J$110,"破我國紀錄","")</f>
        <v/>
      </c>
      <c r="M111" s="2" t="str">
        <f t="shared" ref="M111:M117" si="48">IF(H111&lt;$K$110,"破成人賽紀錄","")</f>
        <v/>
      </c>
    </row>
    <row r="112" spans="1:13" ht="30" customHeight="1">
      <c r="A112" s="2"/>
      <c r="B112" s="2">
        <f t="shared" si="46"/>
        <v>3</v>
      </c>
      <c r="C112" s="2">
        <v>2</v>
      </c>
      <c r="D112" s="7" t="s">
        <v>586</v>
      </c>
      <c r="E112" s="2" t="s">
        <v>103</v>
      </c>
      <c r="F112" s="2" t="s">
        <v>34</v>
      </c>
      <c r="G112" s="11" t="s">
        <v>64</v>
      </c>
      <c r="H112" s="4">
        <v>4.6944444444444448E-4</v>
      </c>
      <c r="I112" s="26" t="str">
        <f t="shared" si="28"/>
        <v>0:40.56</v>
      </c>
      <c r="J112" s="73"/>
      <c r="K112" s="73"/>
      <c r="L112" s="2" t="str">
        <f t="shared" si="47"/>
        <v/>
      </c>
      <c r="M112" s="2" t="str">
        <f t="shared" si="48"/>
        <v/>
      </c>
    </row>
    <row r="113" spans="1:13" ht="30" customHeight="1">
      <c r="A113" s="2"/>
      <c r="B113" s="2">
        <f t="shared" si="46"/>
        <v>4</v>
      </c>
      <c r="C113" s="2"/>
      <c r="D113" s="54" t="s">
        <v>335</v>
      </c>
      <c r="E113" s="6" t="s">
        <v>90</v>
      </c>
      <c r="F113" s="2" t="s">
        <v>34</v>
      </c>
      <c r="G113" s="11" t="s">
        <v>64</v>
      </c>
      <c r="H113" s="4">
        <v>5.1064814814814809E-4</v>
      </c>
      <c r="I113" s="26" t="str">
        <f t="shared" si="28"/>
        <v>0:44.12</v>
      </c>
      <c r="J113" s="70"/>
      <c r="K113" s="70"/>
      <c r="L113" s="2" t="str">
        <f t="shared" si="47"/>
        <v/>
      </c>
      <c r="M113" s="2" t="str">
        <f t="shared" si="48"/>
        <v/>
      </c>
    </row>
    <row r="114" spans="1:13" ht="30" customHeight="1">
      <c r="A114" s="2"/>
      <c r="B114" s="2">
        <f t="shared" si="46"/>
        <v>5</v>
      </c>
      <c r="C114" s="2"/>
      <c r="D114" s="54" t="s">
        <v>444</v>
      </c>
      <c r="E114" s="6" t="s">
        <v>90</v>
      </c>
      <c r="F114" s="2" t="s">
        <v>34</v>
      </c>
      <c r="G114" s="11" t="s">
        <v>64</v>
      </c>
      <c r="H114" s="4">
        <v>5.2175925925925925E-4</v>
      </c>
      <c r="I114" s="26" t="str">
        <f t="shared" si="28"/>
        <v>0:45.08</v>
      </c>
      <c r="J114" s="70"/>
      <c r="K114" s="70"/>
      <c r="L114" s="2" t="str">
        <f t="shared" si="47"/>
        <v/>
      </c>
      <c r="M114" s="2" t="str">
        <f t="shared" si="48"/>
        <v/>
      </c>
    </row>
    <row r="115" spans="1:13" ht="30" customHeight="1">
      <c r="A115" s="2"/>
      <c r="B115" s="2">
        <f t="shared" si="46"/>
        <v>6</v>
      </c>
      <c r="C115" s="2">
        <v>3</v>
      </c>
      <c r="D115" s="7" t="s">
        <v>725</v>
      </c>
      <c r="E115" s="2" t="s">
        <v>138</v>
      </c>
      <c r="F115" s="2" t="s">
        <v>34</v>
      </c>
      <c r="G115" s="11" t="s">
        <v>64</v>
      </c>
      <c r="H115" s="4">
        <v>5.398148148148148E-4</v>
      </c>
      <c r="I115" s="26" t="str">
        <f t="shared" si="28"/>
        <v>0:46.64</v>
      </c>
      <c r="J115" s="73"/>
      <c r="K115" s="73"/>
      <c r="L115" s="2" t="str">
        <f t="shared" si="47"/>
        <v/>
      </c>
      <c r="M115" s="2" t="str">
        <f t="shared" si="48"/>
        <v/>
      </c>
    </row>
    <row r="116" spans="1:13" ht="30" customHeight="1">
      <c r="A116" s="2"/>
      <c r="B116" s="2">
        <f t="shared" si="46"/>
        <v>7</v>
      </c>
      <c r="C116" s="2">
        <v>4</v>
      </c>
      <c r="D116" s="7" t="s">
        <v>723</v>
      </c>
      <c r="E116" s="2" t="s">
        <v>724</v>
      </c>
      <c r="F116" s="2" t="s">
        <v>34</v>
      </c>
      <c r="G116" s="11" t="s">
        <v>64</v>
      </c>
      <c r="H116" s="4">
        <v>6.012731481481482E-4</v>
      </c>
      <c r="I116" s="26" t="str">
        <f t="shared" si="28"/>
        <v>0:51.95</v>
      </c>
      <c r="J116" s="70"/>
      <c r="K116" s="70"/>
      <c r="L116" s="2" t="str">
        <f t="shared" si="47"/>
        <v/>
      </c>
      <c r="M116" s="2" t="str">
        <f t="shared" si="48"/>
        <v/>
      </c>
    </row>
    <row r="117" spans="1:13" ht="30" customHeight="1">
      <c r="A117" s="2"/>
      <c r="B117" s="2"/>
      <c r="C117" s="2"/>
      <c r="D117" s="7" t="s">
        <v>584</v>
      </c>
      <c r="E117" s="2" t="s">
        <v>96</v>
      </c>
      <c r="F117" s="2" t="s">
        <v>34</v>
      </c>
      <c r="G117" s="11" t="s">
        <v>64</v>
      </c>
      <c r="H117" s="4" t="s">
        <v>992</v>
      </c>
      <c r="I117" s="26" t="str">
        <f t="shared" si="28"/>
        <v>棄權</v>
      </c>
      <c r="J117" s="71"/>
      <c r="K117" s="71"/>
      <c r="L117" s="2" t="str">
        <f t="shared" si="47"/>
        <v/>
      </c>
      <c r="M117" s="2" t="str">
        <f t="shared" si="48"/>
        <v/>
      </c>
    </row>
    <row r="118" spans="1:13" ht="30" customHeight="1">
      <c r="A118" s="2">
        <v>143</v>
      </c>
      <c r="B118" s="2">
        <f t="shared" ref="B118:C120" si="49">RANK(H118,$H$118:$H$120,1)</f>
        <v>1</v>
      </c>
      <c r="C118" s="2">
        <f t="shared" si="49"/>
        <v>1</v>
      </c>
      <c r="D118" s="7" t="s">
        <v>588</v>
      </c>
      <c r="E118" s="2" t="s">
        <v>5</v>
      </c>
      <c r="F118" s="2" t="s">
        <v>40</v>
      </c>
      <c r="G118" s="11" t="s">
        <v>64</v>
      </c>
      <c r="H118" s="4">
        <v>4.0474537037037036E-4</v>
      </c>
      <c r="I118" s="26" t="str">
        <f t="shared" si="28"/>
        <v>0:34.97</v>
      </c>
      <c r="J118" s="66">
        <v>3.7430555555555562E-4</v>
      </c>
      <c r="K118" s="67">
        <v>3.7430555555555562E-4</v>
      </c>
      <c r="L118" s="2" t="str">
        <f>IF(H118&lt;$J$118,"破我國紀錄","")</f>
        <v/>
      </c>
      <c r="M118" s="2" t="str">
        <f>IF(H118&lt;$K$118,"破成人賽紀錄","")</f>
        <v/>
      </c>
    </row>
    <row r="119" spans="1:13" ht="30" customHeight="1">
      <c r="A119" s="2"/>
      <c r="B119" s="2">
        <f t="shared" si="49"/>
        <v>2</v>
      </c>
      <c r="C119" s="2">
        <f t="shared" si="49"/>
        <v>2</v>
      </c>
      <c r="D119" s="7" t="s">
        <v>726</v>
      </c>
      <c r="E119" s="2" t="s">
        <v>2</v>
      </c>
      <c r="F119" s="2" t="s">
        <v>40</v>
      </c>
      <c r="G119" s="11" t="s">
        <v>64</v>
      </c>
      <c r="H119" s="4">
        <v>4.0763888888888886E-4</v>
      </c>
      <c r="I119" s="26" t="str">
        <f t="shared" si="28"/>
        <v>0:35.22</v>
      </c>
      <c r="J119" s="70"/>
      <c r="K119" s="70"/>
      <c r="L119" s="2" t="str">
        <f t="shared" ref="L119:L120" si="50">IF(H119&lt;$J$118,"破我國紀錄","")</f>
        <v/>
      </c>
      <c r="M119" s="2" t="str">
        <f t="shared" ref="M119:M120" si="51">IF(H119&lt;$K$118,"破成人賽紀錄","")</f>
        <v/>
      </c>
    </row>
    <row r="120" spans="1:13" ht="30" customHeight="1">
      <c r="A120" s="2"/>
      <c r="B120" s="2">
        <f t="shared" si="49"/>
        <v>3</v>
      </c>
      <c r="C120" s="2">
        <f t="shared" si="49"/>
        <v>3</v>
      </c>
      <c r="D120" s="7" t="s">
        <v>621</v>
      </c>
      <c r="E120" s="2" t="s">
        <v>167</v>
      </c>
      <c r="F120" s="2" t="s">
        <v>40</v>
      </c>
      <c r="G120" s="11" t="s">
        <v>64</v>
      </c>
      <c r="H120" s="4">
        <v>4.9479166666666671E-4</v>
      </c>
      <c r="I120" s="26" t="str">
        <f t="shared" si="28"/>
        <v>0:42.75</v>
      </c>
      <c r="J120" s="71"/>
      <c r="K120" s="71"/>
      <c r="L120" s="2" t="str">
        <f t="shared" si="50"/>
        <v/>
      </c>
      <c r="M120" s="2" t="str">
        <f t="shared" si="51"/>
        <v/>
      </c>
    </row>
    <row r="121" spans="1:13" ht="30" customHeight="1">
      <c r="A121" s="2">
        <v>143</v>
      </c>
      <c r="B121" s="2">
        <f>RANK(H121,$H$121:$H$124,1)</f>
        <v>1</v>
      </c>
      <c r="C121" s="2"/>
      <c r="D121" s="54" t="s">
        <v>360</v>
      </c>
      <c r="E121" s="6" t="s">
        <v>90</v>
      </c>
      <c r="F121" s="2" t="s">
        <v>43</v>
      </c>
      <c r="G121" s="11" t="s">
        <v>64</v>
      </c>
      <c r="H121" s="4">
        <v>3.6724537037037043E-4</v>
      </c>
      <c r="I121" s="26" t="str">
        <f t="shared" si="28"/>
        <v>0:31.73</v>
      </c>
      <c r="J121" s="66">
        <v>3.476851851851852E-4</v>
      </c>
      <c r="K121" s="67">
        <v>3.476851851851852E-4</v>
      </c>
      <c r="L121" s="2" t="str">
        <f t="shared" ref="L121:L124" si="52">IF(H121&lt;$J$121,"破我國紀錄","")</f>
        <v/>
      </c>
      <c r="M121" s="2" t="str">
        <f>IF(H121&lt;$K$121,"破成人賽紀錄","")</f>
        <v/>
      </c>
    </row>
    <row r="122" spans="1:13" ht="30" customHeight="1">
      <c r="A122" s="2"/>
      <c r="B122" s="2">
        <f t="shared" ref="B122:B124" si="53">RANK(H122,$H$121:$H$124,1)</f>
        <v>2</v>
      </c>
      <c r="C122" s="2">
        <v>1</v>
      </c>
      <c r="D122" s="7" t="s">
        <v>171</v>
      </c>
      <c r="E122" s="2" t="s">
        <v>1</v>
      </c>
      <c r="F122" s="2" t="s">
        <v>43</v>
      </c>
      <c r="G122" s="11" t="s">
        <v>64</v>
      </c>
      <c r="H122" s="4">
        <v>3.7812499999999999E-4</v>
      </c>
      <c r="I122" s="26" t="str">
        <f t="shared" si="28"/>
        <v>0:32.67</v>
      </c>
      <c r="J122" s="70"/>
      <c r="K122" s="70"/>
      <c r="L122" s="2" t="str">
        <f t="shared" si="52"/>
        <v/>
      </c>
      <c r="M122" s="2" t="str">
        <f t="shared" ref="M122:M124" si="54">IF(H122&lt;$K$121,"破成人賽紀錄","")</f>
        <v/>
      </c>
    </row>
    <row r="123" spans="1:13" ht="30" customHeight="1">
      <c r="A123" s="2"/>
      <c r="B123" s="2">
        <f t="shared" si="53"/>
        <v>3</v>
      </c>
      <c r="C123" s="2">
        <v>2</v>
      </c>
      <c r="D123" s="7" t="s">
        <v>590</v>
      </c>
      <c r="E123" s="2" t="s">
        <v>242</v>
      </c>
      <c r="F123" s="2" t="s">
        <v>43</v>
      </c>
      <c r="G123" s="11" t="s">
        <v>64</v>
      </c>
      <c r="H123" s="4">
        <v>4.1817129629629631E-4</v>
      </c>
      <c r="I123" s="26" t="str">
        <f t="shared" si="28"/>
        <v>0:36.13</v>
      </c>
      <c r="J123" s="70"/>
      <c r="K123" s="70"/>
      <c r="L123" s="2" t="str">
        <f t="shared" si="52"/>
        <v/>
      </c>
      <c r="M123" s="2" t="str">
        <f t="shared" si="54"/>
        <v/>
      </c>
    </row>
    <row r="124" spans="1:13" ht="30" customHeight="1">
      <c r="A124" s="2"/>
      <c r="B124" s="2">
        <f t="shared" si="53"/>
        <v>4</v>
      </c>
      <c r="C124" s="2">
        <v>3</v>
      </c>
      <c r="D124" s="7" t="s">
        <v>465</v>
      </c>
      <c r="E124" s="2" t="s">
        <v>242</v>
      </c>
      <c r="F124" s="2" t="s">
        <v>43</v>
      </c>
      <c r="G124" s="11" t="s">
        <v>64</v>
      </c>
      <c r="H124" s="4">
        <v>6.6030092592592583E-4</v>
      </c>
      <c r="I124" s="26" t="str">
        <f t="shared" si="28"/>
        <v>0:57.05</v>
      </c>
      <c r="J124" s="72"/>
      <c r="K124" s="72"/>
      <c r="L124" s="2" t="str">
        <f t="shared" si="52"/>
        <v/>
      </c>
      <c r="M124" s="2" t="str">
        <f t="shared" si="54"/>
        <v/>
      </c>
    </row>
    <row r="125" spans="1:13" ht="30" customHeight="1">
      <c r="A125" s="2">
        <v>144</v>
      </c>
      <c r="B125" s="2">
        <f>RANK(H125,$H$125:$H$126,1)</f>
        <v>1</v>
      </c>
      <c r="C125" s="2">
        <f>RANK(I125,$H$125:$H$126,1)</f>
        <v>1</v>
      </c>
      <c r="D125" s="7" t="s">
        <v>667</v>
      </c>
      <c r="E125" s="2" t="s">
        <v>250</v>
      </c>
      <c r="F125" s="2" t="s">
        <v>42</v>
      </c>
      <c r="G125" s="11" t="s">
        <v>64</v>
      </c>
      <c r="H125" s="4">
        <v>3.9988425925925928E-4</v>
      </c>
      <c r="I125" s="26" t="str">
        <f t="shared" si="28"/>
        <v>0:34.55</v>
      </c>
      <c r="J125" s="66">
        <v>3.7002314814814813E-4</v>
      </c>
      <c r="K125" s="67">
        <v>3.7002314814814813E-4</v>
      </c>
      <c r="L125" s="2" t="str">
        <f>IF(H125&lt;$J$125,"破我國紀錄","")</f>
        <v/>
      </c>
      <c r="M125" s="2" t="str">
        <f>IF(H125&lt;$K$125,"破成人賽紀錄","")</f>
        <v/>
      </c>
    </row>
    <row r="126" spans="1:13" ht="30" customHeight="1">
      <c r="A126" s="2"/>
      <c r="B126" s="2">
        <f>RANK(H126,$H$125:$H$126,1)</f>
        <v>2</v>
      </c>
      <c r="C126" s="2">
        <f>RANK(I126,$H$125:$H$126,1)</f>
        <v>2</v>
      </c>
      <c r="D126" s="7" t="s">
        <v>459</v>
      </c>
      <c r="E126" s="2" t="s">
        <v>138</v>
      </c>
      <c r="F126" s="2" t="s">
        <v>42</v>
      </c>
      <c r="G126" s="11" t="s">
        <v>64</v>
      </c>
      <c r="H126" s="4">
        <v>6.3472222222222218E-4</v>
      </c>
      <c r="I126" s="26" t="str">
        <f t="shared" si="28"/>
        <v>0:54.84</v>
      </c>
      <c r="J126" s="71"/>
      <c r="K126" s="71"/>
      <c r="L126" s="2" t="str">
        <f>IF(H126&lt;$J$125,"破我國紀錄","")</f>
        <v/>
      </c>
      <c r="M126" s="2" t="str">
        <f>IF(H126&lt;$K$125,"破成人賽紀錄","")</f>
        <v/>
      </c>
    </row>
    <row r="127" spans="1:13" ht="30" customHeight="1">
      <c r="A127" s="2">
        <v>144</v>
      </c>
      <c r="B127" s="2">
        <f>RANK(H127,$H$127:$H$129,1)</f>
        <v>1</v>
      </c>
      <c r="C127" s="2">
        <f>RANK(I127,$H$127:$H$129,1)</f>
        <v>1</v>
      </c>
      <c r="D127" s="7" t="s">
        <v>727</v>
      </c>
      <c r="E127" s="2" t="s">
        <v>2</v>
      </c>
      <c r="F127" s="2" t="s">
        <v>44</v>
      </c>
      <c r="G127" s="11" t="s">
        <v>64</v>
      </c>
      <c r="H127" s="4">
        <v>3.6712962962962958E-4</v>
      </c>
      <c r="I127" s="26" t="str">
        <f t="shared" si="28"/>
        <v>0:31.72</v>
      </c>
      <c r="J127" s="66">
        <v>3.4004629629629624E-4</v>
      </c>
      <c r="K127" s="67">
        <v>3.4004629629629624E-4</v>
      </c>
      <c r="L127" s="2" t="str">
        <f t="shared" ref="L127:L129" si="55">IF(H127&lt;$J$127,"破我國紀錄","")</f>
        <v/>
      </c>
      <c r="M127" s="2" t="str">
        <f>IF(H127&lt;$K$127,"破成人賽紀錄","")</f>
        <v/>
      </c>
    </row>
    <row r="128" spans="1:13" ht="30" customHeight="1">
      <c r="A128" s="2"/>
      <c r="B128" s="2">
        <f>RANK(H128,$H$127:$H$129,1)</f>
        <v>2</v>
      </c>
      <c r="C128" s="2"/>
      <c r="D128" s="54" t="s">
        <v>671</v>
      </c>
      <c r="E128" s="6" t="s">
        <v>98</v>
      </c>
      <c r="F128" s="2" t="s">
        <v>44</v>
      </c>
      <c r="G128" s="11" t="s">
        <v>64</v>
      </c>
      <c r="H128" s="4">
        <v>4.7662037037037036E-4</v>
      </c>
      <c r="I128" s="26" t="str">
        <f t="shared" si="28"/>
        <v>0:41.18</v>
      </c>
      <c r="J128" s="69"/>
      <c r="K128" s="69"/>
      <c r="L128" s="2" t="str">
        <f t="shared" si="55"/>
        <v/>
      </c>
      <c r="M128" s="2" t="str">
        <f t="shared" ref="M128:M129" si="56">IF(H128&lt;$K$127,"破成人賽紀錄","")</f>
        <v/>
      </c>
    </row>
    <row r="129" spans="1:13" ht="30" customHeight="1">
      <c r="A129" s="2"/>
      <c r="B129" s="2"/>
      <c r="C129" s="2"/>
      <c r="D129" s="7" t="s">
        <v>591</v>
      </c>
      <c r="E129" s="2" t="s">
        <v>122</v>
      </c>
      <c r="F129" s="2" t="s">
        <v>44</v>
      </c>
      <c r="G129" s="11" t="s">
        <v>64</v>
      </c>
      <c r="H129" s="4" t="s">
        <v>994</v>
      </c>
      <c r="I129" s="26" t="str">
        <f t="shared" si="28"/>
        <v>棄權</v>
      </c>
      <c r="J129" s="68"/>
      <c r="K129" s="68"/>
      <c r="L129" s="2" t="str">
        <f t="shared" si="55"/>
        <v/>
      </c>
      <c r="M129" s="2" t="str">
        <f t="shared" si="56"/>
        <v/>
      </c>
    </row>
    <row r="130" spans="1:13" ht="30" customHeight="1">
      <c r="A130" s="2">
        <v>144</v>
      </c>
      <c r="B130" s="2">
        <f>RANK(H130,$H$130:$H$131,1)</f>
        <v>1</v>
      </c>
      <c r="C130" s="2">
        <f>RANK(I130,$H$130:$H$131,1)</f>
        <v>1</v>
      </c>
      <c r="D130" s="7" t="s">
        <v>592</v>
      </c>
      <c r="E130" s="2" t="s">
        <v>122</v>
      </c>
      <c r="F130" s="2" t="s">
        <v>45</v>
      </c>
      <c r="G130" s="11" t="s">
        <v>64</v>
      </c>
      <c r="H130" s="4">
        <v>3.6886574074074073E-4</v>
      </c>
      <c r="I130" s="26" t="str">
        <f t="shared" ref="I130:I131" si="57">TEXT(H130,"m:ss.00;@")</f>
        <v>0:31.87</v>
      </c>
      <c r="J130" s="66">
        <v>3.4780092592592594E-4</v>
      </c>
      <c r="K130" s="67">
        <v>3.4780092592592594E-4</v>
      </c>
      <c r="L130" s="2" t="str">
        <f>IF(H130&lt;$J$130,"破我國紀錄","")</f>
        <v/>
      </c>
      <c r="M130" s="2" t="str">
        <f>IF(H130&lt;$K$130,"破成人賽紀錄","")</f>
        <v/>
      </c>
    </row>
    <row r="131" spans="1:13" ht="30" customHeight="1">
      <c r="A131" s="2"/>
      <c r="B131" s="2">
        <f>RANK(H131,$H$130:$H$131,1)</f>
        <v>2</v>
      </c>
      <c r="C131" s="2">
        <f>RANK(I131,$H$130:$H$131,1)</f>
        <v>2</v>
      </c>
      <c r="D131" s="7" t="s">
        <v>477</v>
      </c>
      <c r="E131" s="2" t="s">
        <v>138</v>
      </c>
      <c r="F131" s="2" t="s">
        <v>45</v>
      </c>
      <c r="G131" s="11" t="s">
        <v>64</v>
      </c>
      <c r="H131" s="4">
        <v>3.8819444444444443E-4</v>
      </c>
      <c r="I131" s="26" t="str">
        <f t="shared" si="57"/>
        <v>0:33.54</v>
      </c>
      <c r="J131" s="71"/>
      <c r="K131" s="71"/>
      <c r="L131" s="2" t="str">
        <f>IF(H131&lt;$J$130,"破我國紀錄","")</f>
        <v/>
      </c>
      <c r="M131" s="2" t="str">
        <f>IF(H131&lt;$K$130,"破成人賽紀錄","")</f>
        <v/>
      </c>
    </row>
    <row r="132" spans="1:13" ht="30" customHeight="1">
      <c r="E132" s="1"/>
      <c r="J132" s="23"/>
      <c r="K132" s="23"/>
    </row>
    <row r="133" spans="1:13" ht="30" customHeight="1">
      <c r="E133" s="1"/>
      <c r="J133" s="23"/>
      <c r="K133" s="23"/>
    </row>
    <row r="134" spans="1:13" ht="30" customHeight="1">
      <c r="E134" s="1"/>
      <c r="J134" s="23"/>
      <c r="K134" s="23"/>
    </row>
    <row r="135" spans="1:13" ht="30" customHeight="1">
      <c r="E135" s="1"/>
      <c r="J135" s="23"/>
      <c r="K135" s="23"/>
    </row>
    <row r="136" spans="1:13" ht="30" customHeight="1">
      <c r="E136" s="1"/>
      <c r="J136" s="23"/>
      <c r="K136" s="23"/>
    </row>
    <row r="137" spans="1:13" ht="30" customHeight="1">
      <c r="E137" s="1"/>
      <c r="J137" s="23"/>
      <c r="K137" s="23"/>
    </row>
  </sheetData>
  <sortState ref="B57:H60">
    <sortCondition ref="B57:B60"/>
  </sortState>
  <phoneticPr fontId="1" type="noConversion"/>
  <pageMargins left="0.31496062992125984" right="0.31496062992125984" top="0.78740157480314965" bottom="0.47244094488188981" header="0.31496062992125984" footer="0.31496062992125984"/>
  <pageSetup paperSize="9" scale="71" fitToHeight="0" orientation="portrait" r:id="rId1"/>
  <rowBreaks count="26" manualBreakCount="26">
    <brk id="3" max="16383" man="1"/>
    <brk id="8" max="16383" man="1"/>
    <brk id="16" max="16383" man="1"/>
    <brk id="23" max="16383" man="1"/>
    <brk id="33" max="16383" man="1"/>
    <brk id="44" max="16383" man="1"/>
    <brk id="46" max="16383" man="1"/>
    <brk id="49" max="16383" man="1"/>
    <brk id="51" max="16383" man="1"/>
    <brk id="52" max="16383" man="1"/>
    <brk id="54" max="16383" man="1"/>
    <brk id="55" max="16383" man="1"/>
    <brk id="56" max="16383" man="1"/>
    <brk id="60" max="16383" man="1"/>
    <brk id="65" max="16383" man="1"/>
    <brk id="73" max="16383" man="1"/>
    <brk id="83" max="16383" man="1"/>
    <brk id="93" max="16383" man="1"/>
    <brk id="101" max="16383" man="1"/>
    <brk id="106" max="16383" man="1"/>
    <brk id="109" max="16383" man="1"/>
    <brk id="117" max="16383" man="1"/>
    <brk id="120" max="16383" man="1"/>
    <brk id="124" max="16383" man="1"/>
    <brk id="126" max="16383" man="1"/>
    <brk id="12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79"/>
  <sheetViews>
    <sheetView workbookViewId="0">
      <pane ySplit="1" topLeftCell="A2" activePane="bottomLeft" state="frozen"/>
      <selection pane="bottomLeft" activeCell="B160" sqref="B160:M161"/>
    </sheetView>
  </sheetViews>
  <sheetFormatPr defaultColWidth="8.875" defaultRowHeight="30" customHeight="1"/>
  <cols>
    <col min="1" max="1" width="3.375" style="24" customWidth="1"/>
    <col min="2" max="3" width="6.125" style="3" customWidth="1"/>
    <col min="4" max="4" width="20.75" style="3" customWidth="1"/>
    <col min="5" max="5" width="30.75" style="3" customWidth="1"/>
    <col min="6" max="6" width="7" style="3" customWidth="1"/>
    <col min="7" max="7" width="10.625" style="3" customWidth="1"/>
    <col min="8" max="8" width="10.375" style="5" customWidth="1"/>
    <col min="9" max="9" width="7.875" style="25" hidden="1" customWidth="1"/>
    <col min="10" max="11" width="8.75" style="21" customWidth="1"/>
    <col min="12" max="13" width="11.375" style="3" customWidth="1"/>
    <col min="14" max="16384" width="8.875" style="1"/>
  </cols>
  <sheetData>
    <row r="1" spans="1:13" s="10" customFormat="1" ht="30" customHeight="1">
      <c r="A1" s="75" t="s">
        <v>629</v>
      </c>
      <c r="B1" s="29" t="s">
        <v>803</v>
      </c>
      <c r="C1" s="29" t="s">
        <v>804</v>
      </c>
      <c r="D1" s="8" t="s">
        <v>54</v>
      </c>
      <c r="E1" s="8" t="s">
        <v>83</v>
      </c>
      <c r="F1" s="8" t="s">
        <v>0</v>
      </c>
      <c r="G1" s="8" t="s">
        <v>53</v>
      </c>
      <c r="H1" s="86" t="s">
        <v>56</v>
      </c>
      <c r="I1" s="87" t="s">
        <v>66</v>
      </c>
      <c r="J1" s="85" t="s">
        <v>79</v>
      </c>
      <c r="K1" s="85" t="s">
        <v>80</v>
      </c>
      <c r="L1" s="77" t="s">
        <v>57</v>
      </c>
      <c r="M1" s="78" t="s">
        <v>68</v>
      </c>
    </row>
    <row r="2" spans="1:13" s="10" customFormat="1" ht="30" customHeight="1">
      <c r="A2" s="12">
        <v>145</v>
      </c>
      <c r="B2" s="12">
        <f>RANK(H2,$H$2:$H$2,1)</f>
        <v>1</v>
      </c>
      <c r="C2" s="12">
        <f>RANK(I2,$H$2:$H$2,1)</f>
        <v>1</v>
      </c>
      <c r="D2" s="7" t="s">
        <v>185</v>
      </c>
      <c r="E2" s="2" t="s">
        <v>186</v>
      </c>
      <c r="F2" s="2" t="s">
        <v>187</v>
      </c>
      <c r="G2" s="11" t="s">
        <v>58</v>
      </c>
      <c r="H2" s="4">
        <v>7.9629629629629636E-4</v>
      </c>
      <c r="I2" s="26" t="str">
        <f t="shared" ref="I2:I5" si="0">TEXT(H2,"m:ss.00;@")</f>
        <v>1:08.80</v>
      </c>
      <c r="J2" s="88">
        <v>8.2291666666666667E-4</v>
      </c>
      <c r="K2" s="88">
        <v>7.9594907407407425E-4</v>
      </c>
      <c r="L2" s="12" t="str">
        <f>IF(H2&lt;$J$2,"破我國紀錄","")</f>
        <v>破我國紀錄</v>
      </c>
      <c r="M2" s="12" t="str">
        <f>IF(H2&lt;$K$2,"破成人賽紀錄","")</f>
        <v/>
      </c>
    </row>
    <row r="3" spans="1:13" ht="30" customHeight="1">
      <c r="A3" s="2">
        <v>145</v>
      </c>
      <c r="B3" s="2">
        <f>RANK(H3,$H$3:$H$5,1)</f>
        <v>1</v>
      </c>
      <c r="C3" s="2">
        <f>RANK(I3,$H$3:$H$5,1)</f>
        <v>1</v>
      </c>
      <c r="D3" s="7" t="s">
        <v>189</v>
      </c>
      <c r="E3" s="2" t="s">
        <v>96</v>
      </c>
      <c r="F3" s="2" t="s">
        <v>86</v>
      </c>
      <c r="G3" s="11" t="s">
        <v>58</v>
      </c>
      <c r="H3" s="4">
        <v>7.8101851851851856E-4</v>
      </c>
      <c r="I3" s="26" t="str">
        <f t="shared" si="0"/>
        <v>1:07.48</v>
      </c>
      <c r="J3" s="80">
        <v>7.3969907407407404E-4</v>
      </c>
      <c r="K3" s="80">
        <v>7.2141203703703701E-4</v>
      </c>
      <c r="L3" s="2" t="str">
        <f t="shared" ref="L3:L5" si="1">IF(H3&lt;$J$3,"破我國紀錄","")</f>
        <v/>
      </c>
      <c r="M3" s="2" t="str">
        <f>IF(H3&lt;$K$3,"破成人賽紀錄","")</f>
        <v/>
      </c>
    </row>
    <row r="4" spans="1:13" ht="30" customHeight="1">
      <c r="A4" s="2"/>
      <c r="B4" s="2">
        <f>RANK(H4,$H$3:$H$5,1)</f>
        <v>2</v>
      </c>
      <c r="C4" s="2"/>
      <c r="D4" s="54" t="s">
        <v>630</v>
      </c>
      <c r="E4" s="6" t="s">
        <v>101</v>
      </c>
      <c r="F4" s="2" t="s">
        <v>86</v>
      </c>
      <c r="G4" s="11" t="s">
        <v>58</v>
      </c>
      <c r="H4" s="4">
        <v>8.1180555555555563E-4</v>
      </c>
      <c r="I4" s="26" t="str">
        <f t="shared" si="0"/>
        <v>1:10.14</v>
      </c>
      <c r="J4" s="83"/>
      <c r="K4" s="83"/>
      <c r="L4" s="2" t="str">
        <f t="shared" si="1"/>
        <v/>
      </c>
      <c r="M4" s="2" t="str">
        <f t="shared" ref="M4:M5" si="2">IF(H4&lt;$K$3,"破成人賽紀錄","")</f>
        <v/>
      </c>
    </row>
    <row r="5" spans="1:13" ht="30" customHeight="1">
      <c r="A5" s="2"/>
      <c r="B5" s="2">
        <f>RANK(H5,$H$3:$H$5,1)</f>
        <v>3</v>
      </c>
      <c r="C5" s="2">
        <v>2</v>
      </c>
      <c r="D5" s="7" t="s">
        <v>190</v>
      </c>
      <c r="E5" s="2" t="s">
        <v>191</v>
      </c>
      <c r="F5" s="2" t="s">
        <v>86</v>
      </c>
      <c r="G5" s="11" t="s">
        <v>58</v>
      </c>
      <c r="H5" s="4">
        <v>9.6053240740740734E-4</v>
      </c>
      <c r="I5" s="26" t="str">
        <f t="shared" si="0"/>
        <v>1:22.99</v>
      </c>
      <c r="J5" s="84"/>
      <c r="K5" s="84"/>
      <c r="L5" s="2" t="str">
        <f t="shared" si="1"/>
        <v/>
      </c>
      <c r="M5" s="2" t="str">
        <f t="shared" si="2"/>
        <v/>
      </c>
    </row>
    <row r="6" spans="1:13" ht="30" customHeight="1">
      <c r="A6" s="2">
        <v>146</v>
      </c>
      <c r="B6" s="2">
        <f>RANK(H6,$H$6:$H$10,1)</f>
        <v>1</v>
      </c>
      <c r="C6" s="2"/>
      <c r="D6" s="54" t="s">
        <v>998</v>
      </c>
      <c r="E6" s="6" t="s">
        <v>85</v>
      </c>
      <c r="F6" s="2" t="s">
        <v>4</v>
      </c>
      <c r="G6" s="11" t="s">
        <v>58</v>
      </c>
      <c r="H6" s="4">
        <v>5.8796296296296287E-4</v>
      </c>
      <c r="I6" s="26" t="str">
        <f>TEXT(H6,"m:ss.00;@")</f>
        <v>0:50.80</v>
      </c>
      <c r="J6" s="80">
        <v>6.4016203703703707E-4</v>
      </c>
      <c r="K6" s="80">
        <v>5.5266203703703695E-4</v>
      </c>
      <c r="L6" s="2"/>
      <c r="M6" s="2" t="str">
        <f>IF(H6&lt;$K$6,"破成人賽紀錄","")</f>
        <v/>
      </c>
    </row>
    <row r="7" spans="1:13" ht="30" customHeight="1">
      <c r="A7" s="2"/>
      <c r="B7" s="2">
        <f>RANK(H7,$H$6:$H$10,1)</f>
        <v>2</v>
      </c>
      <c r="C7" s="2">
        <v>1</v>
      </c>
      <c r="D7" s="7" t="s">
        <v>632</v>
      </c>
      <c r="E7" s="2" t="s">
        <v>96</v>
      </c>
      <c r="F7" s="2" t="s">
        <v>4</v>
      </c>
      <c r="G7" s="11" t="s">
        <v>58</v>
      </c>
      <c r="H7" s="4">
        <v>6.4409722222222223E-4</v>
      </c>
      <c r="I7" s="26" t="str">
        <f>TEXT(H7,"m:ss.00;@")</f>
        <v>0:55.65</v>
      </c>
      <c r="J7" s="83"/>
      <c r="K7" s="83"/>
      <c r="L7" s="2" t="str">
        <f>IF(H7&lt;$J$6,"破我國紀錄","")</f>
        <v/>
      </c>
      <c r="M7" s="2" t="str">
        <f>IF(H7&lt;$K$6,"破成人賽紀錄","")</f>
        <v/>
      </c>
    </row>
    <row r="8" spans="1:13" ht="30" customHeight="1">
      <c r="A8" s="2"/>
      <c r="B8" s="2">
        <f>RANK(H8,$H$6:$H$10,1)</f>
        <v>3</v>
      </c>
      <c r="C8" s="2">
        <v>2</v>
      </c>
      <c r="D8" s="7" t="s">
        <v>87</v>
      </c>
      <c r="E8" s="2" t="s">
        <v>88</v>
      </c>
      <c r="F8" s="2" t="s">
        <v>4</v>
      </c>
      <c r="G8" s="11" t="s">
        <v>58</v>
      </c>
      <c r="H8" s="4">
        <v>6.8229166666666666E-4</v>
      </c>
      <c r="I8" s="26" t="str">
        <f>TEXT(H8,"m:ss.00;@")</f>
        <v>0:58.95</v>
      </c>
      <c r="J8" s="83"/>
      <c r="K8" s="83"/>
      <c r="L8" s="2" t="str">
        <f>IF(H8&lt;$J$6,"破我國紀錄","")</f>
        <v/>
      </c>
      <c r="M8" s="2" t="str">
        <f>IF(H8&lt;$K$6,"破成人賽紀錄","")</f>
        <v/>
      </c>
    </row>
    <row r="9" spans="1:13" ht="30" customHeight="1">
      <c r="A9" s="2"/>
      <c r="B9" s="2">
        <f>RANK(H9,$H$6:$H$10,1)</f>
        <v>4</v>
      </c>
      <c r="C9" s="2">
        <v>3</v>
      </c>
      <c r="D9" s="7" t="s">
        <v>193</v>
      </c>
      <c r="E9" s="2" t="s">
        <v>5</v>
      </c>
      <c r="F9" s="2" t="s">
        <v>4</v>
      </c>
      <c r="G9" s="11" t="s">
        <v>58</v>
      </c>
      <c r="H9" s="4">
        <v>7.5925925925925911E-4</v>
      </c>
      <c r="I9" s="26" t="str">
        <f>TEXT(H9,"m:ss.00;@")</f>
        <v>1:05.60</v>
      </c>
      <c r="J9" s="83"/>
      <c r="K9" s="83"/>
      <c r="L9" s="2" t="str">
        <f>IF(H9&lt;$J$6,"破我國紀錄","")</f>
        <v/>
      </c>
      <c r="M9" s="2" t="str">
        <f>IF(H9&lt;$K$6,"破成人賽紀錄","")</f>
        <v/>
      </c>
    </row>
    <row r="10" spans="1:13" ht="30" customHeight="1">
      <c r="A10" s="2"/>
      <c r="B10" s="2">
        <f>RANK(H10,$H$6:$H$10,1)</f>
        <v>5</v>
      </c>
      <c r="C10" s="2">
        <v>4</v>
      </c>
      <c r="D10" s="7" t="s">
        <v>633</v>
      </c>
      <c r="E10" s="2" t="s">
        <v>321</v>
      </c>
      <c r="F10" s="2" t="s">
        <v>4</v>
      </c>
      <c r="G10" s="11" t="s">
        <v>58</v>
      </c>
      <c r="H10" s="4">
        <v>8.2048611111111113E-4</v>
      </c>
      <c r="I10" s="26" t="str">
        <f>TEXT(H10,"m:ss.00;@")</f>
        <v>1:10.89</v>
      </c>
      <c r="J10" s="84"/>
      <c r="K10" s="84"/>
      <c r="L10" s="2" t="str">
        <f>IF(H10&lt;$J$6,"破我國紀錄","")</f>
        <v/>
      </c>
      <c r="M10" s="2" t="str">
        <f>IF(H10&lt;$K$6,"破成人賽紀錄","")</f>
        <v/>
      </c>
    </row>
    <row r="11" spans="1:13" ht="30" customHeight="1">
      <c r="A11" s="2">
        <v>147</v>
      </c>
      <c r="B11" s="2">
        <f t="shared" ref="B11:C14" si="3">RANK(H11,$H$11:$H$14,1)</f>
        <v>1</v>
      </c>
      <c r="C11" s="2">
        <f t="shared" si="3"/>
        <v>1</v>
      </c>
      <c r="D11" s="7" t="s">
        <v>93</v>
      </c>
      <c r="E11" s="2" t="s">
        <v>94</v>
      </c>
      <c r="F11" s="2" t="s">
        <v>6</v>
      </c>
      <c r="G11" s="11" t="s">
        <v>58</v>
      </c>
      <c r="H11" s="4">
        <v>5.7256944444444445E-4</v>
      </c>
      <c r="I11" s="26" t="str">
        <f t="shared" ref="I11:I74" si="4">TEXT(H11,"m:ss.00;@")</f>
        <v>0:49.47</v>
      </c>
      <c r="J11" s="80">
        <v>5.5787037037037036E-4</v>
      </c>
      <c r="K11" s="80">
        <v>4.3703703703703699E-4</v>
      </c>
      <c r="L11" s="2" t="str">
        <f>IF(H11&lt;$J$11,"破我國紀錄","")</f>
        <v/>
      </c>
      <c r="M11" s="2" t="str">
        <f>IF(H11&lt;$K$11,"破成人賽紀錄","")</f>
        <v/>
      </c>
    </row>
    <row r="12" spans="1:13" ht="30" customHeight="1">
      <c r="A12" s="2"/>
      <c r="B12" s="2">
        <f t="shared" si="3"/>
        <v>2</v>
      </c>
      <c r="C12" s="2">
        <f t="shared" si="3"/>
        <v>2</v>
      </c>
      <c r="D12" s="7" t="s">
        <v>999</v>
      </c>
      <c r="E12" s="2" t="s">
        <v>105</v>
      </c>
      <c r="F12" s="2" t="s">
        <v>6</v>
      </c>
      <c r="G12" s="11" t="s">
        <v>58</v>
      </c>
      <c r="H12" s="4">
        <v>6.3958333333333326E-4</v>
      </c>
      <c r="I12" s="26" t="str">
        <f t="shared" si="4"/>
        <v>0:55.26</v>
      </c>
      <c r="J12" s="83"/>
      <c r="K12" s="83"/>
      <c r="L12" s="2" t="str">
        <f t="shared" ref="L12:L14" si="5">IF(H12&lt;$J$11,"破我國紀錄","")</f>
        <v/>
      </c>
      <c r="M12" s="2" t="str">
        <f t="shared" ref="M12:M14" si="6">IF(H12&lt;$K$11,"破成人賽紀錄","")</f>
        <v/>
      </c>
    </row>
    <row r="13" spans="1:13" ht="30" customHeight="1">
      <c r="A13" s="2"/>
      <c r="B13" s="2">
        <f t="shared" si="3"/>
        <v>3</v>
      </c>
      <c r="C13" s="2">
        <f t="shared" si="3"/>
        <v>3</v>
      </c>
      <c r="D13" s="7" t="s">
        <v>51</v>
      </c>
      <c r="E13" s="2" t="s">
        <v>5</v>
      </c>
      <c r="F13" s="2" t="s">
        <v>6</v>
      </c>
      <c r="G13" s="11" t="s">
        <v>58</v>
      </c>
      <c r="H13" s="4">
        <v>6.5324074074074069E-4</v>
      </c>
      <c r="I13" s="26" t="str">
        <f t="shared" si="4"/>
        <v>0:56.44</v>
      </c>
      <c r="J13" s="83"/>
      <c r="K13" s="83"/>
      <c r="L13" s="2" t="str">
        <f t="shared" si="5"/>
        <v/>
      </c>
      <c r="M13" s="2" t="str">
        <f t="shared" si="6"/>
        <v/>
      </c>
    </row>
    <row r="14" spans="1:13" ht="30" customHeight="1">
      <c r="A14" s="2"/>
      <c r="B14" s="2">
        <f t="shared" si="3"/>
        <v>4</v>
      </c>
      <c r="C14" s="2">
        <f t="shared" si="3"/>
        <v>4</v>
      </c>
      <c r="D14" s="7" t="s">
        <v>634</v>
      </c>
      <c r="E14" s="2" t="s">
        <v>5</v>
      </c>
      <c r="F14" s="2" t="s">
        <v>6</v>
      </c>
      <c r="G14" s="11" t="s">
        <v>58</v>
      </c>
      <c r="H14" s="4">
        <v>8.4444444444444443E-4</v>
      </c>
      <c r="I14" s="26" t="str">
        <f t="shared" si="4"/>
        <v>1:12.96</v>
      </c>
      <c r="J14" s="84"/>
      <c r="K14" s="84"/>
      <c r="L14" s="2" t="str">
        <f t="shared" si="5"/>
        <v/>
      </c>
      <c r="M14" s="2" t="str">
        <f t="shared" si="6"/>
        <v/>
      </c>
    </row>
    <row r="15" spans="1:13" ht="30" customHeight="1">
      <c r="A15" s="2">
        <v>147</v>
      </c>
      <c r="B15" s="2">
        <f t="shared" ref="B15:C17" si="7">RANK(H15,$H$15:$H$18,1)</f>
        <v>1</v>
      </c>
      <c r="C15" s="2">
        <f t="shared" si="7"/>
        <v>1</v>
      </c>
      <c r="D15" s="7" t="s">
        <v>99</v>
      </c>
      <c r="E15" s="2" t="s">
        <v>1</v>
      </c>
      <c r="F15" s="2" t="s">
        <v>7</v>
      </c>
      <c r="G15" s="11" t="s">
        <v>58</v>
      </c>
      <c r="H15" s="4">
        <v>6.2314814814814817E-4</v>
      </c>
      <c r="I15" s="26" t="str">
        <f t="shared" si="4"/>
        <v>0:53.84</v>
      </c>
      <c r="J15" s="80">
        <v>4.7511574074074074E-4</v>
      </c>
      <c r="K15" s="81">
        <v>4.0277777777777773E-4</v>
      </c>
      <c r="L15" s="2" t="str">
        <f>IF(H15&lt;$J$15,"破我國紀錄","")</f>
        <v/>
      </c>
      <c r="M15" s="2" t="str">
        <f>IF(H15&lt;$K$15,"破成人賽紀錄","")</f>
        <v/>
      </c>
    </row>
    <row r="16" spans="1:13" ht="30" customHeight="1">
      <c r="A16" s="2"/>
      <c r="B16" s="2">
        <f t="shared" si="7"/>
        <v>2</v>
      </c>
      <c r="C16" s="2">
        <f t="shared" si="7"/>
        <v>2</v>
      </c>
      <c r="D16" s="7" t="s">
        <v>106</v>
      </c>
      <c r="E16" s="2" t="s">
        <v>1</v>
      </c>
      <c r="F16" s="2" t="s">
        <v>7</v>
      </c>
      <c r="G16" s="11" t="s">
        <v>58</v>
      </c>
      <c r="H16" s="4">
        <v>6.9537037037037039E-4</v>
      </c>
      <c r="I16" s="26" t="str">
        <f t="shared" si="4"/>
        <v>1:00.08</v>
      </c>
      <c r="J16" s="83"/>
      <c r="K16" s="83"/>
      <c r="L16" s="2" t="str">
        <f t="shared" ref="L16:L18" si="8">IF(H16&lt;$J$15,"破我國紀錄","")</f>
        <v/>
      </c>
      <c r="M16" s="2" t="str">
        <f t="shared" ref="M16:M18" si="9">IF(H16&lt;$K$15,"破成人賽紀錄","")</f>
        <v/>
      </c>
    </row>
    <row r="17" spans="1:13" ht="30" customHeight="1">
      <c r="A17" s="2"/>
      <c r="B17" s="2">
        <f t="shared" si="7"/>
        <v>3</v>
      </c>
      <c r="C17" s="2">
        <f t="shared" si="7"/>
        <v>3</v>
      </c>
      <c r="D17" s="7" t="s">
        <v>102</v>
      </c>
      <c r="E17" s="2" t="s">
        <v>103</v>
      </c>
      <c r="F17" s="2" t="s">
        <v>7</v>
      </c>
      <c r="G17" s="11" t="s">
        <v>58</v>
      </c>
      <c r="H17" s="4">
        <v>8.6157407407407407E-4</v>
      </c>
      <c r="I17" s="26" t="str">
        <f t="shared" si="4"/>
        <v>1:14.44</v>
      </c>
      <c r="J17" s="83"/>
      <c r="K17" s="83"/>
      <c r="L17" s="2" t="str">
        <f t="shared" si="8"/>
        <v/>
      </c>
      <c r="M17" s="2" t="str">
        <f t="shared" si="9"/>
        <v/>
      </c>
    </row>
    <row r="18" spans="1:13" ht="30" customHeight="1">
      <c r="A18" s="2"/>
      <c r="B18" s="2"/>
      <c r="C18" s="2"/>
      <c r="D18" s="7" t="s">
        <v>728</v>
      </c>
      <c r="E18" s="2" t="s">
        <v>186</v>
      </c>
      <c r="F18" s="2" t="s">
        <v>7</v>
      </c>
      <c r="G18" s="11" t="s">
        <v>58</v>
      </c>
      <c r="H18" s="4" t="s">
        <v>991</v>
      </c>
      <c r="I18" s="26" t="str">
        <f t="shared" si="4"/>
        <v>棄權</v>
      </c>
      <c r="J18" s="84"/>
      <c r="K18" s="84"/>
      <c r="L18" s="2" t="str">
        <f t="shared" si="8"/>
        <v/>
      </c>
      <c r="M18" s="2" t="str">
        <f t="shared" si="9"/>
        <v/>
      </c>
    </row>
    <row r="19" spans="1:13" ht="30" customHeight="1">
      <c r="A19" s="2">
        <v>148</v>
      </c>
      <c r="B19" s="2">
        <f>RANK(H19,$H$19:$H$25,1)</f>
        <v>1</v>
      </c>
      <c r="C19" s="2"/>
      <c r="D19" s="54" t="s">
        <v>1000</v>
      </c>
      <c r="E19" s="6" t="s">
        <v>111</v>
      </c>
      <c r="F19" s="2" t="s">
        <v>8</v>
      </c>
      <c r="G19" s="11" t="s">
        <v>58</v>
      </c>
      <c r="H19" s="4">
        <v>4.8217592592592588E-4</v>
      </c>
      <c r="I19" s="26" t="str">
        <f t="shared" si="4"/>
        <v>0:41.66</v>
      </c>
      <c r="J19" s="80">
        <v>4.1122685185185191E-4</v>
      </c>
      <c r="K19" s="81">
        <v>4.1122685185185191E-4</v>
      </c>
      <c r="L19" s="2" t="str">
        <f>IF(H19&lt;$J$19,"破我國紀錄","")</f>
        <v/>
      </c>
      <c r="M19" s="2" t="str">
        <f>IF(H19&lt;$K$19,"破成人賽紀錄","")</f>
        <v/>
      </c>
    </row>
    <row r="20" spans="1:13" ht="30" customHeight="1">
      <c r="A20" s="2"/>
      <c r="B20" s="2">
        <f>RANK(H20,$H$19:$H$25,1)</f>
        <v>2</v>
      </c>
      <c r="C20" s="2">
        <v>1</v>
      </c>
      <c r="D20" s="7" t="s">
        <v>635</v>
      </c>
      <c r="E20" s="2" t="s">
        <v>2</v>
      </c>
      <c r="F20" s="2" t="s">
        <v>8</v>
      </c>
      <c r="G20" s="11" t="s">
        <v>58</v>
      </c>
      <c r="H20" s="4">
        <v>5.1400462962962956E-4</v>
      </c>
      <c r="I20" s="26" t="str">
        <f t="shared" si="4"/>
        <v>0:44.41</v>
      </c>
      <c r="J20" s="83"/>
      <c r="K20" s="83"/>
      <c r="L20" s="2" t="str">
        <f>IF(H20&lt;$J$19,"破我國紀錄","")</f>
        <v/>
      </c>
      <c r="M20" s="2" t="str">
        <f>IF(H20&lt;$K$19,"破成人賽紀錄","")</f>
        <v/>
      </c>
    </row>
    <row r="21" spans="1:13" ht="30" customHeight="1">
      <c r="A21" s="2"/>
      <c r="B21" s="2">
        <f>RANK(H21,$H$19:$H$25,1)</f>
        <v>3</v>
      </c>
      <c r="C21" s="2">
        <v>2</v>
      </c>
      <c r="D21" s="7" t="s">
        <v>374</v>
      </c>
      <c r="E21" s="2" t="s">
        <v>5</v>
      </c>
      <c r="F21" s="2" t="s">
        <v>8</v>
      </c>
      <c r="G21" s="11" t="s">
        <v>58</v>
      </c>
      <c r="H21" s="4">
        <v>5.4317129629629626E-4</v>
      </c>
      <c r="I21" s="26" t="str">
        <f t="shared" si="4"/>
        <v>0:46.93</v>
      </c>
      <c r="J21" s="83"/>
      <c r="K21" s="83"/>
      <c r="L21" s="2" t="str">
        <f t="shared" ref="L21:L25" si="10">IF(H21&lt;$J$19,"破我國紀錄","")</f>
        <v/>
      </c>
      <c r="M21" s="2" t="str">
        <f t="shared" ref="M21:M25" si="11">IF(H21&lt;$K$19,"破成人賽紀錄","")</f>
        <v/>
      </c>
    </row>
    <row r="22" spans="1:13" ht="30" customHeight="1">
      <c r="A22" s="2"/>
      <c r="B22" s="2">
        <f>RANK(H22,$H$19:$H$25,1)</f>
        <v>4</v>
      </c>
      <c r="C22" s="2">
        <v>3</v>
      </c>
      <c r="D22" s="7" t="s">
        <v>731</v>
      </c>
      <c r="E22" s="2" t="s">
        <v>220</v>
      </c>
      <c r="F22" s="2" t="s">
        <v>8</v>
      </c>
      <c r="G22" s="11" t="s">
        <v>58</v>
      </c>
      <c r="H22" s="4">
        <v>5.67824074074074E-4</v>
      </c>
      <c r="I22" s="26" t="str">
        <f t="shared" si="4"/>
        <v>0:49.06</v>
      </c>
      <c r="J22" s="83"/>
      <c r="K22" s="83"/>
      <c r="L22" s="2" t="str">
        <f t="shared" si="10"/>
        <v/>
      </c>
      <c r="M22" s="2" t="str">
        <f t="shared" si="11"/>
        <v/>
      </c>
    </row>
    <row r="23" spans="1:13" ht="30" customHeight="1">
      <c r="A23" s="2"/>
      <c r="B23" s="2">
        <f>RANK(H23,$H$19:$H$25,1)</f>
        <v>5</v>
      </c>
      <c r="C23" s="2">
        <v>4</v>
      </c>
      <c r="D23" s="7" t="s">
        <v>729</v>
      </c>
      <c r="E23" s="2" t="s">
        <v>186</v>
      </c>
      <c r="F23" s="2" t="s">
        <v>8</v>
      </c>
      <c r="G23" s="11" t="s">
        <v>58</v>
      </c>
      <c r="H23" s="4">
        <v>7.1666666666666667E-4</v>
      </c>
      <c r="I23" s="26" t="str">
        <f t="shared" si="4"/>
        <v>1:01.92</v>
      </c>
      <c r="J23" s="83"/>
      <c r="K23" s="83"/>
      <c r="L23" s="2" t="str">
        <f t="shared" si="10"/>
        <v/>
      </c>
      <c r="M23" s="2" t="str">
        <f t="shared" si="11"/>
        <v/>
      </c>
    </row>
    <row r="24" spans="1:13" ht="30" customHeight="1">
      <c r="A24" s="2"/>
      <c r="B24" s="2"/>
      <c r="C24" s="2"/>
      <c r="D24" s="7" t="s">
        <v>485</v>
      </c>
      <c r="E24" s="2" t="s">
        <v>226</v>
      </c>
      <c r="F24" s="2" t="s">
        <v>8</v>
      </c>
      <c r="G24" s="11" t="s">
        <v>58</v>
      </c>
      <c r="H24" s="4" t="s">
        <v>991</v>
      </c>
      <c r="I24" s="26" t="str">
        <f t="shared" si="4"/>
        <v>棄權</v>
      </c>
      <c r="J24" s="83"/>
      <c r="K24" s="83"/>
      <c r="L24" s="2" t="str">
        <f t="shared" si="10"/>
        <v/>
      </c>
      <c r="M24" s="2" t="str">
        <f t="shared" si="11"/>
        <v/>
      </c>
    </row>
    <row r="25" spans="1:13" ht="30" customHeight="1">
      <c r="A25" s="2"/>
      <c r="B25" s="2"/>
      <c r="C25" s="2"/>
      <c r="D25" s="7" t="s">
        <v>730</v>
      </c>
      <c r="E25" s="2" t="s">
        <v>186</v>
      </c>
      <c r="F25" s="2" t="s">
        <v>8</v>
      </c>
      <c r="G25" s="11" t="s">
        <v>58</v>
      </c>
      <c r="H25" s="4" t="s">
        <v>991</v>
      </c>
      <c r="I25" s="26" t="str">
        <f t="shared" si="4"/>
        <v>棄權</v>
      </c>
      <c r="J25" s="84"/>
      <c r="K25" s="84"/>
      <c r="L25" s="2" t="str">
        <f t="shared" si="10"/>
        <v/>
      </c>
      <c r="M25" s="2" t="str">
        <f t="shared" si="11"/>
        <v/>
      </c>
    </row>
    <row r="26" spans="1:13" s="10" customFormat="1" ht="30" customHeight="1">
      <c r="A26" s="12" t="s">
        <v>1001</v>
      </c>
      <c r="B26" s="12">
        <f t="shared" ref="B26:B35" si="12">RANK(H26,$H$26:$H$35,1)</f>
        <v>1</v>
      </c>
      <c r="C26" s="12"/>
      <c r="D26" s="54" t="s">
        <v>383</v>
      </c>
      <c r="E26" s="6" t="s">
        <v>90</v>
      </c>
      <c r="F26" s="2" t="s">
        <v>11</v>
      </c>
      <c r="G26" s="11" t="s">
        <v>58</v>
      </c>
      <c r="H26" s="4">
        <v>4.4884259259259253E-4</v>
      </c>
      <c r="I26" s="27" t="str">
        <f t="shared" si="4"/>
        <v>0:38.78</v>
      </c>
      <c r="J26" s="80">
        <v>4.1458333333333326E-4</v>
      </c>
      <c r="K26" s="81">
        <v>4.0763888888888886E-4</v>
      </c>
      <c r="L26" s="12" t="str">
        <f>IF(H26&lt;$J$26,"破我國紀錄","")</f>
        <v/>
      </c>
      <c r="M26" s="12" t="str">
        <f>IF(H26&lt;$K$26,"破成人賽紀錄","")</f>
        <v/>
      </c>
    </row>
    <row r="27" spans="1:13" ht="30" customHeight="1">
      <c r="A27" s="2"/>
      <c r="B27" s="12">
        <f t="shared" si="12"/>
        <v>2</v>
      </c>
      <c r="C27" s="12">
        <v>1</v>
      </c>
      <c r="D27" s="7" t="s">
        <v>117</v>
      </c>
      <c r="E27" s="2" t="s">
        <v>108</v>
      </c>
      <c r="F27" s="2" t="s">
        <v>11</v>
      </c>
      <c r="G27" s="11" t="s">
        <v>58</v>
      </c>
      <c r="H27" s="4">
        <v>4.556712962962963E-4</v>
      </c>
      <c r="I27" s="26" t="str">
        <f t="shared" si="4"/>
        <v>0:39.37</v>
      </c>
      <c r="J27" s="83"/>
      <c r="K27" s="83"/>
      <c r="L27" s="12" t="str">
        <f t="shared" ref="L27:L35" si="13">IF(H27&lt;$J$26,"破我國紀錄","")</f>
        <v/>
      </c>
      <c r="M27" s="12" t="str">
        <f t="shared" ref="M27:M35" si="14">IF(H27&lt;$K$26,"破成人賽紀錄","")</f>
        <v/>
      </c>
    </row>
    <row r="28" spans="1:13" ht="30" customHeight="1">
      <c r="A28" s="2"/>
      <c r="B28" s="12">
        <f t="shared" si="12"/>
        <v>3</v>
      </c>
      <c r="C28" s="12">
        <v>2</v>
      </c>
      <c r="D28" s="7" t="s">
        <v>380</v>
      </c>
      <c r="E28" s="2" t="s">
        <v>5</v>
      </c>
      <c r="F28" s="2" t="s">
        <v>11</v>
      </c>
      <c r="G28" s="11" t="s">
        <v>58</v>
      </c>
      <c r="H28" s="4">
        <v>4.8807870370370368E-4</v>
      </c>
      <c r="I28" s="26" t="str">
        <f t="shared" si="4"/>
        <v>0:42.17</v>
      </c>
      <c r="J28" s="83"/>
      <c r="K28" s="83"/>
      <c r="L28" s="12" t="str">
        <f t="shared" si="13"/>
        <v/>
      </c>
      <c r="M28" s="12" t="str">
        <f t="shared" si="14"/>
        <v/>
      </c>
    </row>
    <row r="29" spans="1:13" ht="30" customHeight="1">
      <c r="A29" s="2"/>
      <c r="B29" s="12">
        <f t="shared" si="12"/>
        <v>4</v>
      </c>
      <c r="C29" s="12"/>
      <c r="D29" s="54" t="s">
        <v>1002</v>
      </c>
      <c r="E29" s="6" t="s">
        <v>85</v>
      </c>
      <c r="F29" s="2" t="s">
        <v>11</v>
      </c>
      <c r="G29" s="11" t="s">
        <v>58</v>
      </c>
      <c r="H29" s="4">
        <v>5.135416666666666E-4</v>
      </c>
      <c r="I29" s="26" t="str">
        <f t="shared" si="4"/>
        <v>0:44.37</v>
      </c>
      <c r="J29" s="83"/>
      <c r="K29" s="83"/>
      <c r="L29" s="12" t="str">
        <f t="shared" si="13"/>
        <v/>
      </c>
      <c r="M29" s="12" t="str">
        <f t="shared" si="14"/>
        <v/>
      </c>
    </row>
    <row r="30" spans="1:13" ht="30" customHeight="1">
      <c r="A30" s="2"/>
      <c r="B30" s="12">
        <f t="shared" si="12"/>
        <v>5</v>
      </c>
      <c r="C30" s="12">
        <v>3</v>
      </c>
      <c r="D30" s="7" t="s">
        <v>385</v>
      </c>
      <c r="E30" s="2" t="s">
        <v>24</v>
      </c>
      <c r="F30" s="2" t="s">
        <v>11</v>
      </c>
      <c r="G30" s="11" t="s">
        <v>58</v>
      </c>
      <c r="H30" s="4">
        <v>5.253472222222223E-4</v>
      </c>
      <c r="I30" s="26" t="str">
        <f t="shared" si="4"/>
        <v>0:45.39</v>
      </c>
      <c r="J30" s="83"/>
      <c r="K30" s="83"/>
      <c r="L30" s="12" t="str">
        <f t="shared" si="13"/>
        <v/>
      </c>
      <c r="M30" s="12" t="str">
        <f t="shared" si="14"/>
        <v/>
      </c>
    </row>
    <row r="31" spans="1:13" ht="30" customHeight="1">
      <c r="A31" s="2"/>
      <c r="B31" s="12">
        <f t="shared" si="12"/>
        <v>6</v>
      </c>
      <c r="C31" s="12">
        <v>4</v>
      </c>
      <c r="D31" s="7" t="s">
        <v>695</v>
      </c>
      <c r="E31" s="2" t="s">
        <v>88</v>
      </c>
      <c r="F31" s="2" t="s">
        <v>11</v>
      </c>
      <c r="G31" s="11" t="s">
        <v>58</v>
      </c>
      <c r="H31" s="4">
        <v>5.4988425925925918E-4</v>
      </c>
      <c r="I31" s="26" t="str">
        <f t="shared" si="4"/>
        <v>0:47.51</v>
      </c>
      <c r="J31" s="83"/>
      <c r="K31" s="83"/>
      <c r="L31" s="12" t="str">
        <f t="shared" si="13"/>
        <v/>
      </c>
      <c r="M31" s="12" t="str">
        <f t="shared" si="14"/>
        <v/>
      </c>
    </row>
    <row r="32" spans="1:13" ht="30" customHeight="1">
      <c r="A32" s="2"/>
      <c r="B32" s="12">
        <f t="shared" si="12"/>
        <v>7</v>
      </c>
      <c r="C32" s="12">
        <v>5</v>
      </c>
      <c r="D32" s="7" t="s">
        <v>52</v>
      </c>
      <c r="E32" s="2" t="s">
        <v>5</v>
      </c>
      <c r="F32" s="2" t="s">
        <v>11</v>
      </c>
      <c r="G32" s="11" t="s">
        <v>58</v>
      </c>
      <c r="H32" s="4">
        <v>6.0219907407407412E-4</v>
      </c>
      <c r="I32" s="26" t="str">
        <f t="shared" si="4"/>
        <v>0:52.03</v>
      </c>
      <c r="J32" s="83"/>
      <c r="K32" s="83"/>
      <c r="L32" s="12" t="str">
        <f t="shared" si="13"/>
        <v/>
      </c>
      <c r="M32" s="12" t="str">
        <f t="shared" si="14"/>
        <v/>
      </c>
    </row>
    <row r="33" spans="1:13" ht="30" customHeight="1">
      <c r="A33" s="2"/>
      <c r="B33" s="12">
        <f t="shared" si="12"/>
        <v>8</v>
      </c>
      <c r="C33" s="12">
        <v>6</v>
      </c>
      <c r="D33" s="7" t="s">
        <v>711</v>
      </c>
      <c r="E33" s="2" t="s">
        <v>5</v>
      </c>
      <c r="F33" s="2" t="s">
        <v>11</v>
      </c>
      <c r="G33" s="11" t="s">
        <v>58</v>
      </c>
      <c r="H33" s="4">
        <v>6.1296296296296305E-4</v>
      </c>
      <c r="I33" s="26" t="str">
        <f t="shared" si="4"/>
        <v>0:52.96</v>
      </c>
      <c r="J33" s="83"/>
      <c r="K33" s="83"/>
      <c r="L33" s="12" t="str">
        <f t="shared" si="13"/>
        <v/>
      </c>
      <c r="M33" s="12" t="str">
        <f t="shared" si="14"/>
        <v/>
      </c>
    </row>
    <row r="34" spans="1:13" ht="30" customHeight="1">
      <c r="A34" s="2"/>
      <c r="B34" s="12">
        <f t="shared" si="12"/>
        <v>9</v>
      </c>
      <c r="C34" s="12">
        <v>7</v>
      </c>
      <c r="D34" s="7" t="s">
        <v>217</v>
      </c>
      <c r="E34" s="2" t="s">
        <v>218</v>
      </c>
      <c r="F34" s="2" t="s">
        <v>11</v>
      </c>
      <c r="G34" s="11" t="s">
        <v>58</v>
      </c>
      <c r="H34" s="4">
        <v>6.6354166666666677E-4</v>
      </c>
      <c r="I34" s="26" t="str">
        <f t="shared" si="4"/>
        <v>0:57.33</v>
      </c>
      <c r="J34" s="83"/>
      <c r="K34" s="83"/>
      <c r="L34" s="12" t="str">
        <f t="shared" si="13"/>
        <v/>
      </c>
      <c r="M34" s="12" t="str">
        <f t="shared" si="14"/>
        <v/>
      </c>
    </row>
    <row r="35" spans="1:13" ht="30" customHeight="1">
      <c r="A35" s="2"/>
      <c r="B35" s="12">
        <f t="shared" si="12"/>
        <v>10</v>
      </c>
      <c r="C35" s="12">
        <v>8</v>
      </c>
      <c r="D35" s="7" t="s">
        <v>381</v>
      </c>
      <c r="E35" s="2" t="s">
        <v>5</v>
      </c>
      <c r="F35" s="2" t="s">
        <v>11</v>
      </c>
      <c r="G35" s="11" t="s">
        <v>58</v>
      </c>
      <c r="H35" s="4">
        <v>6.9687500000000001E-4</v>
      </c>
      <c r="I35" s="26" t="str">
        <f t="shared" si="4"/>
        <v>1:00.21</v>
      </c>
      <c r="J35" s="84"/>
      <c r="K35" s="84"/>
      <c r="L35" s="12" t="str">
        <f t="shared" si="13"/>
        <v/>
      </c>
      <c r="M35" s="12" t="str">
        <f t="shared" si="14"/>
        <v/>
      </c>
    </row>
    <row r="36" spans="1:13" ht="30" customHeight="1">
      <c r="A36" s="2">
        <v>151</v>
      </c>
      <c r="B36" s="2">
        <f>RANK(H36,$H$36:$H$40,1)</f>
        <v>1</v>
      </c>
      <c r="C36" s="2">
        <f>RANK(I36,$H$36:$H$40,1)</f>
        <v>1</v>
      </c>
      <c r="D36" s="7" t="s">
        <v>121</v>
      </c>
      <c r="E36" s="2" t="s">
        <v>5</v>
      </c>
      <c r="F36" s="2" t="s">
        <v>13</v>
      </c>
      <c r="G36" s="11" t="s">
        <v>58</v>
      </c>
      <c r="H36" s="4">
        <v>4.1921296296296297E-4</v>
      </c>
      <c r="I36" s="26" t="str">
        <f t="shared" si="4"/>
        <v>0:36.22</v>
      </c>
      <c r="J36" s="80">
        <v>4.0902777777777785E-4</v>
      </c>
      <c r="K36" s="81">
        <v>4.0902777777777785E-4</v>
      </c>
      <c r="L36" s="2" t="str">
        <f>IF(H36&lt;$J$36,"破我國紀錄","")</f>
        <v/>
      </c>
      <c r="M36" s="2" t="str">
        <f>IF(H36&lt;$K$36,"破成人賽紀錄","")</f>
        <v/>
      </c>
    </row>
    <row r="37" spans="1:13" ht="30" customHeight="1">
      <c r="A37" s="2"/>
      <c r="B37" s="2">
        <f>RANK(H37,$H$36:$H$40,1)</f>
        <v>2</v>
      </c>
      <c r="C37" s="2"/>
      <c r="D37" s="54" t="s">
        <v>387</v>
      </c>
      <c r="E37" s="6" t="s">
        <v>90</v>
      </c>
      <c r="F37" s="2" t="s">
        <v>13</v>
      </c>
      <c r="G37" s="11" t="s">
        <v>58</v>
      </c>
      <c r="H37" s="4">
        <v>4.2800925925925922E-4</v>
      </c>
      <c r="I37" s="26" t="str">
        <f t="shared" si="4"/>
        <v>0:36.98</v>
      </c>
      <c r="J37" s="83"/>
      <c r="K37" s="83"/>
      <c r="L37" s="2" t="str">
        <f t="shared" ref="L37:L40" si="15">IF(H37&lt;$J$36,"破我國紀錄","")</f>
        <v/>
      </c>
      <c r="M37" s="2" t="str">
        <f t="shared" ref="M37:M40" si="16">IF(H37&lt;$K$36,"破成人賽紀錄","")</f>
        <v/>
      </c>
    </row>
    <row r="38" spans="1:13" ht="30" customHeight="1">
      <c r="A38" s="2"/>
      <c r="B38" s="2">
        <f>RANK(H38,$H$36:$H$40,1)</f>
        <v>3</v>
      </c>
      <c r="C38" s="2">
        <v>2</v>
      </c>
      <c r="D38" s="7" t="s">
        <v>390</v>
      </c>
      <c r="E38" s="2" t="s">
        <v>236</v>
      </c>
      <c r="F38" s="2" t="s">
        <v>13</v>
      </c>
      <c r="G38" s="11" t="s">
        <v>58</v>
      </c>
      <c r="H38" s="4">
        <v>4.3599537037037039E-4</v>
      </c>
      <c r="I38" s="26" t="str">
        <f t="shared" si="4"/>
        <v>0:37.67</v>
      </c>
      <c r="J38" s="83"/>
      <c r="K38" s="83"/>
      <c r="L38" s="2" t="str">
        <f t="shared" si="15"/>
        <v/>
      </c>
      <c r="M38" s="2" t="str">
        <f t="shared" si="16"/>
        <v/>
      </c>
    </row>
    <row r="39" spans="1:13" ht="30" customHeight="1">
      <c r="A39" s="2"/>
      <c r="B39" s="2">
        <f>RANK(H39,$H$36:$H$40,1)</f>
        <v>4</v>
      </c>
      <c r="C39" s="2">
        <v>3</v>
      </c>
      <c r="D39" s="7" t="s">
        <v>637</v>
      </c>
      <c r="E39" s="2" t="s">
        <v>29</v>
      </c>
      <c r="F39" s="2" t="s">
        <v>13</v>
      </c>
      <c r="G39" s="11" t="s">
        <v>58</v>
      </c>
      <c r="H39" s="4">
        <v>6.8113425925925926E-4</v>
      </c>
      <c r="I39" s="26" t="str">
        <f t="shared" si="4"/>
        <v>0:58.85</v>
      </c>
      <c r="J39" s="83"/>
      <c r="K39" s="83"/>
      <c r="L39" s="2" t="str">
        <f t="shared" si="15"/>
        <v/>
      </c>
      <c r="M39" s="2" t="str">
        <f t="shared" si="16"/>
        <v/>
      </c>
    </row>
    <row r="40" spans="1:13" ht="30" customHeight="1">
      <c r="A40" s="2"/>
      <c r="B40" s="2">
        <f>RANK(H40,$H$36:$H$40,1)</f>
        <v>5</v>
      </c>
      <c r="C40" s="2"/>
      <c r="D40" s="54" t="s">
        <v>228</v>
      </c>
      <c r="E40" s="6" t="s">
        <v>90</v>
      </c>
      <c r="F40" s="2" t="s">
        <v>13</v>
      </c>
      <c r="G40" s="11" t="s">
        <v>58</v>
      </c>
      <c r="H40" s="4">
        <v>7.5763888888888886E-4</v>
      </c>
      <c r="I40" s="26" t="str">
        <f t="shared" si="4"/>
        <v>1:05.46</v>
      </c>
      <c r="J40" s="84"/>
      <c r="K40" s="84"/>
      <c r="L40" s="2" t="str">
        <f t="shared" si="15"/>
        <v/>
      </c>
      <c r="M40" s="2" t="str">
        <f t="shared" si="16"/>
        <v/>
      </c>
    </row>
    <row r="41" spans="1:13" ht="30" customHeight="1">
      <c r="A41" s="2">
        <v>151</v>
      </c>
      <c r="B41" s="2">
        <f>RANK(H41,$H$41:$H$43,1)</f>
        <v>1</v>
      </c>
      <c r="C41" s="2">
        <f>RANK(I41,$H$41:$H$43,1)</f>
        <v>1</v>
      </c>
      <c r="D41" s="7" t="s">
        <v>237</v>
      </c>
      <c r="E41" s="2" t="s">
        <v>1003</v>
      </c>
      <c r="F41" s="2" t="s">
        <v>16</v>
      </c>
      <c r="G41" s="11" t="s">
        <v>58</v>
      </c>
      <c r="H41" s="4">
        <v>3.9594907407407412E-4</v>
      </c>
      <c r="I41" s="26" t="str">
        <f t="shared" si="4"/>
        <v>0:34.21</v>
      </c>
      <c r="J41" s="80">
        <v>3.9594907407407412E-4</v>
      </c>
      <c r="K41" s="81">
        <v>3.9594907407407412E-4</v>
      </c>
      <c r="L41" s="2" t="str">
        <f t="shared" ref="L41:L43" si="17">IF(H41&lt;$J$41,"破我國紀錄","")</f>
        <v/>
      </c>
      <c r="M41" s="2" t="str">
        <f t="shared" ref="M41:M43" si="18">IF(H41&lt;$K$41,"破成人賽紀錄","")</f>
        <v/>
      </c>
    </row>
    <row r="42" spans="1:13" ht="30" customHeight="1">
      <c r="A42" s="2"/>
      <c r="B42" s="2">
        <f t="shared" ref="B42:C43" si="19">RANK(H42,$H$41:$H$43,1)</f>
        <v>2</v>
      </c>
      <c r="C42" s="2">
        <f t="shared" si="19"/>
        <v>2</v>
      </c>
      <c r="D42" s="7" t="s">
        <v>238</v>
      </c>
      <c r="E42" s="2" t="s">
        <v>2</v>
      </c>
      <c r="F42" s="2" t="s">
        <v>16</v>
      </c>
      <c r="G42" s="11" t="s">
        <v>58</v>
      </c>
      <c r="H42" s="4">
        <v>4.8391203703703709E-4</v>
      </c>
      <c r="I42" s="26" t="str">
        <f t="shared" si="4"/>
        <v>0:41.81</v>
      </c>
      <c r="J42" s="83"/>
      <c r="K42" s="83"/>
      <c r="L42" s="2" t="str">
        <f t="shared" si="17"/>
        <v/>
      </c>
      <c r="M42" s="2" t="str">
        <f t="shared" si="18"/>
        <v/>
      </c>
    </row>
    <row r="43" spans="1:13" ht="30" customHeight="1">
      <c r="A43" s="2"/>
      <c r="B43" s="2">
        <f t="shared" si="19"/>
        <v>3</v>
      </c>
      <c r="C43" s="2">
        <f t="shared" si="19"/>
        <v>3</v>
      </c>
      <c r="D43" s="7" t="s">
        <v>694</v>
      </c>
      <c r="E43" s="2" t="s">
        <v>236</v>
      </c>
      <c r="F43" s="2" t="s">
        <v>16</v>
      </c>
      <c r="G43" s="11" t="s">
        <v>58</v>
      </c>
      <c r="H43" s="4">
        <v>5.0648148148148145E-4</v>
      </c>
      <c r="I43" s="26" t="str">
        <f t="shared" si="4"/>
        <v>0:43.76</v>
      </c>
      <c r="J43" s="84"/>
      <c r="K43" s="84"/>
      <c r="L43" s="2" t="str">
        <f t="shared" si="17"/>
        <v/>
      </c>
      <c r="M43" s="2" t="str">
        <f t="shared" si="18"/>
        <v/>
      </c>
    </row>
    <row r="44" spans="1:13" ht="30" customHeight="1">
      <c r="A44" s="2">
        <v>152</v>
      </c>
      <c r="B44" s="2">
        <f>RANK(H44,$H$44:$H$44,1)</f>
        <v>1</v>
      </c>
      <c r="C44" s="2">
        <f>RANK(I44,$H$44:$H$44,1)</f>
        <v>1</v>
      </c>
      <c r="D44" s="7" t="s">
        <v>239</v>
      </c>
      <c r="E44" s="2" t="s">
        <v>126</v>
      </c>
      <c r="F44" s="2" t="s">
        <v>18</v>
      </c>
      <c r="G44" s="11" t="s">
        <v>58</v>
      </c>
      <c r="H44" s="4">
        <v>4.6886574074074067E-4</v>
      </c>
      <c r="I44" s="26" t="str">
        <f t="shared" si="4"/>
        <v>0:40.51</v>
      </c>
      <c r="J44" s="88">
        <v>3.6585648148148154E-4</v>
      </c>
      <c r="K44" s="88">
        <v>3.6585648148148154E-4</v>
      </c>
      <c r="L44" s="2" t="str">
        <f>IF(H44&lt;$J$44,"破我國紀錄","")</f>
        <v/>
      </c>
      <c r="M44" s="2" t="str">
        <f>IF(H44&lt;$K$44,"破成人賽紀錄","")</f>
        <v/>
      </c>
    </row>
    <row r="45" spans="1:13" ht="30" customHeight="1">
      <c r="A45" s="2">
        <v>152</v>
      </c>
      <c r="B45" s="2">
        <f>RANK(H45,$H$45:$H$45,1)</f>
        <v>1</v>
      </c>
      <c r="C45" s="2">
        <f>RANK(I45,$H$45:$H$45,1)</f>
        <v>1</v>
      </c>
      <c r="D45" s="7" t="s">
        <v>393</v>
      </c>
      <c r="E45" s="2" t="s">
        <v>2</v>
      </c>
      <c r="F45" s="2" t="s">
        <v>243</v>
      </c>
      <c r="G45" s="11" t="s">
        <v>58</v>
      </c>
      <c r="H45" s="4">
        <v>4.1562499999999998E-4</v>
      </c>
      <c r="I45" s="26" t="str">
        <f t="shared" si="4"/>
        <v>0:35.91</v>
      </c>
      <c r="J45" s="88">
        <v>3.6006944444444438E-4</v>
      </c>
      <c r="K45" s="88">
        <v>3.5092592592592592E-4</v>
      </c>
      <c r="L45" s="2" t="str">
        <f>IF(H45&lt;$J$45,"破我國紀錄","")</f>
        <v/>
      </c>
      <c r="M45" s="2" t="str">
        <f>IF(H45&lt;$K$45,"破成人賽紀錄","")</f>
        <v/>
      </c>
    </row>
    <row r="46" spans="1:13" ht="30" customHeight="1">
      <c r="A46" s="2">
        <v>152</v>
      </c>
      <c r="B46" s="2">
        <f t="shared" ref="B46:C48" si="20">RANK(H46,$H$46:$H$49,1)</f>
        <v>1</v>
      </c>
      <c r="C46" s="2">
        <f t="shared" si="20"/>
        <v>1</v>
      </c>
      <c r="D46" s="7" t="s">
        <v>713</v>
      </c>
      <c r="E46" s="2" t="s">
        <v>2</v>
      </c>
      <c r="F46" s="2" t="s">
        <v>246</v>
      </c>
      <c r="G46" s="11" t="s">
        <v>58</v>
      </c>
      <c r="H46" s="4">
        <v>3.8888888888888892E-4</v>
      </c>
      <c r="I46" s="26" t="str">
        <f t="shared" si="4"/>
        <v>0:33.60</v>
      </c>
      <c r="J46" s="80">
        <v>3.494212962962963E-4</v>
      </c>
      <c r="K46" s="81">
        <v>3.494212962962963E-4</v>
      </c>
      <c r="L46" s="2" t="str">
        <f>IF(H46&lt;$J$46,"破我國紀錄","")</f>
        <v/>
      </c>
      <c r="M46" s="2" t="str">
        <f>IF(H46&lt;$K$46,"破成人賽紀錄","")</f>
        <v/>
      </c>
    </row>
    <row r="47" spans="1:13" ht="30" customHeight="1">
      <c r="A47" s="2"/>
      <c r="B47" s="2">
        <f t="shared" si="20"/>
        <v>2</v>
      </c>
      <c r="C47" s="2">
        <f t="shared" si="20"/>
        <v>2</v>
      </c>
      <c r="D47" s="7" t="s">
        <v>245</v>
      </c>
      <c r="E47" s="2" t="s">
        <v>1003</v>
      </c>
      <c r="F47" s="2" t="s">
        <v>246</v>
      </c>
      <c r="G47" s="11" t="s">
        <v>58</v>
      </c>
      <c r="H47" s="4">
        <v>4.0740740740740738E-4</v>
      </c>
      <c r="I47" s="26" t="str">
        <f t="shared" si="4"/>
        <v>0:35.20</v>
      </c>
      <c r="J47" s="83"/>
      <c r="K47" s="83"/>
      <c r="L47" s="2" t="str">
        <f t="shared" ref="L47:L49" si="21">IF(H47&lt;$J$46,"破我國紀錄","")</f>
        <v/>
      </c>
      <c r="M47" s="2" t="str">
        <f t="shared" ref="M47:M49" si="22">IF(H47&lt;$K$46,"破成人賽紀錄","")</f>
        <v/>
      </c>
    </row>
    <row r="48" spans="1:13" ht="30" customHeight="1">
      <c r="A48" s="2"/>
      <c r="B48" s="2">
        <f t="shared" si="20"/>
        <v>3</v>
      </c>
      <c r="C48" s="2">
        <f t="shared" si="20"/>
        <v>3</v>
      </c>
      <c r="D48" s="7" t="s">
        <v>247</v>
      </c>
      <c r="E48" s="2" t="s">
        <v>242</v>
      </c>
      <c r="F48" s="2" t="s">
        <v>246</v>
      </c>
      <c r="G48" s="11" t="s">
        <v>58</v>
      </c>
      <c r="H48" s="4">
        <v>5.6493055555555561E-4</v>
      </c>
      <c r="I48" s="26" t="str">
        <f t="shared" si="4"/>
        <v>0:48.81</v>
      </c>
      <c r="J48" s="83"/>
      <c r="K48" s="83"/>
      <c r="L48" s="2" t="str">
        <f t="shared" si="21"/>
        <v/>
      </c>
      <c r="M48" s="2" t="str">
        <f t="shared" si="22"/>
        <v/>
      </c>
    </row>
    <row r="49" spans="1:13" ht="30" customHeight="1">
      <c r="A49" s="2"/>
      <c r="B49" s="2"/>
      <c r="C49" s="2"/>
      <c r="D49" s="7" t="s">
        <v>732</v>
      </c>
      <c r="E49" s="2" t="s">
        <v>665</v>
      </c>
      <c r="F49" s="2" t="s">
        <v>246</v>
      </c>
      <c r="G49" s="11" t="s">
        <v>58</v>
      </c>
      <c r="H49" s="4" t="s">
        <v>1004</v>
      </c>
      <c r="I49" s="26" t="str">
        <f t="shared" si="4"/>
        <v>棄權</v>
      </c>
      <c r="J49" s="84"/>
      <c r="K49" s="84"/>
      <c r="L49" s="2" t="str">
        <f t="shared" si="21"/>
        <v/>
      </c>
      <c r="M49" s="2" t="str">
        <f t="shared" si="22"/>
        <v/>
      </c>
    </row>
    <row r="50" spans="1:13" ht="30" customHeight="1">
      <c r="A50" s="2">
        <v>153</v>
      </c>
      <c r="B50" s="2">
        <f>RANK(H50,$H$50:$H$50,1)</f>
        <v>1</v>
      </c>
      <c r="C50" s="2">
        <f>RANK(I50,$H$50:$H$50,1)</f>
        <v>1</v>
      </c>
      <c r="D50" s="7" t="s">
        <v>248</v>
      </c>
      <c r="E50" s="2" t="s">
        <v>1003</v>
      </c>
      <c r="F50" s="2" t="s">
        <v>49</v>
      </c>
      <c r="G50" s="11" t="s">
        <v>58</v>
      </c>
      <c r="H50" s="4">
        <v>3.5312500000000009E-4</v>
      </c>
      <c r="I50" s="26" t="str">
        <f t="shared" si="4"/>
        <v>0:30.51</v>
      </c>
      <c r="J50" s="88">
        <v>3.4120370370370375E-4</v>
      </c>
      <c r="K50" s="88">
        <v>3.4120370370370375E-4</v>
      </c>
      <c r="L50" s="2" t="str">
        <f>IF(H50&lt;$J$50,"破我國紀錄","")</f>
        <v/>
      </c>
      <c r="M50" s="2" t="str">
        <f>IF(H50&lt;$K$50,"破成人賽紀錄","")</f>
        <v/>
      </c>
    </row>
    <row r="51" spans="1:13" ht="30" customHeight="1">
      <c r="A51" s="2">
        <v>153</v>
      </c>
      <c r="B51" s="2">
        <f>RANK(H51,$H$51:$H$54,1)</f>
        <v>1</v>
      </c>
      <c r="C51" s="2">
        <f>RANK(I51,$H$51:$H$54,1)</f>
        <v>1</v>
      </c>
      <c r="D51" s="7" t="s">
        <v>251</v>
      </c>
      <c r="E51" s="2" t="s">
        <v>122</v>
      </c>
      <c r="F51" s="2" t="s">
        <v>252</v>
      </c>
      <c r="G51" s="11" t="s">
        <v>58</v>
      </c>
      <c r="H51" s="4">
        <v>3.6712962962962958E-4</v>
      </c>
      <c r="I51" s="26" t="str">
        <f t="shared" si="4"/>
        <v>0:31.72</v>
      </c>
      <c r="J51" s="80">
        <v>3.3796296296296292E-4</v>
      </c>
      <c r="K51" s="81">
        <v>3.3796296296296292E-4</v>
      </c>
      <c r="L51" s="2" t="str">
        <f t="shared" ref="L51:L54" si="23">IF(H51&lt;$J$51,"破我國紀錄","")</f>
        <v/>
      </c>
      <c r="M51" s="2" t="str">
        <f>IF(H51&lt;$K$51,"破成人賽紀錄","")</f>
        <v/>
      </c>
    </row>
    <row r="52" spans="1:13" ht="30" customHeight="1">
      <c r="A52" s="2"/>
      <c r="B52" s="2">
        <f>RANK(H52,$H$51:$H$54,1)</f>
        <v>2</v>
      </c>
      <c r="C52" s="2"/>
      <c r="D52" s="54" t="s">
        <v>254</v>
      </c>
      <c r="E52" s="6" t="s">
        <v>90</v>
      </c>
      <c r="F52" s="2" t="s">
        <v>252</v>
      </c>
      <c r="G52" s="11" t="s">
        <v>58</v>
      </c>
      <c r="H52" s="4">
        <v>3.6932870370370375E-4</v>
      </c>
      <c r="I52" s="26" t="str">
        <f t="shared" si="4"/>
        <v>0:31.91</v>
      </c>
      <c r="J52" s="70"/>
      <c r="K52" s="70"/>
      <c r="L52" s="2" t="str">
        <f t="shared" si="23"/>
        <v/>
      </c>
      <c r="M52" s="2" t="str">
        <f t="shared" ref="M52:M54" si="24">IF(H52&lt;$K$51,"破成人賽紀錄","")</f>
        <v/>
      </c>
    </row>
    <row r="53" spans="1:13" ht="30" customHeight="1">
      <c r="A53" s="2"/>
      <c r="B53" s="2">
        <f>RANK(H53,$H$51:$H$54,1)</f>
        <v>3</v>
      </c>
      <c r="C53" s="2">
        <v>2</v>
      </c>
      <c r="D53" s="7" t="s">
        <v>733</v>
      </c>
      <c r="E53" s="2" t="s">
        <v>1003</v>
      </c>
      <c r="F53" s="2" t="s">
        <v>252</v>
      </c>
      <c r="G53" s="11" t="s">
        <v>58</v>
      </c>
      <c r="H53" s="4">
        <v>4.4467592592592589E-4</v>
      </c>
      <c r="I53" s="26" t="str">
        <f t="shared" si="4"/>
        <v>0:38.42</v>
      </c>
      <c r="J53" s="70"/>
      <c r="K53" s="70"/>
      <c r="L53" s="2" t="str">
        <f t="shared" si="23"/>
        <v/>
      </c>
      <c r="M53" s="2" t="str">
        <f t="shared" si="24"/>
        <v/>
      </c>
    </row>
    <row r="54" spans="1:13" ht="30" customHeight="1">
      <c r="A54" s="2"/>
      <c r="B54" s="2">
        <f>RANK(H54,$H$51:$H$54,1)</f>
        <v>4</v>
      </c>
      <c r="C54" s="2">
        <v>3</v>
      </c>
      <c r="D54" s="7" t="s">
        <v>559</v>
      </c>
      <c r="E54" s="2" t="s">
        <v>232</v>
      </c>
      <c r="F54" s="2" t="s">
        <v>252</v>
      </c>
      <c r="G54" s="11" t="s">
        <v>58</v>
      </c>
      <c r="H54" s="4">
        <v>4.5011574074074073E-4</v>
      </c>
      <c r="I54" s="26" t="str">
        <f t="shared" si="4"/>
        <v>0:38.89</v>
      </c>
      <c r="J54" s="71"/>
      <c r="K54" s="71"/>
      <c r="L54" s="2" t="str">
        <f t="shared" si="23"/>
        <v/>
      </c>
      <c r="M54" s="2" t="str">
        <f t="shared" si="24"/>
        <v/>
      </c>
    </row>
    <row r="55" spans="1:13" ht="30" customHeight="1">
      <c r="A55" s="2">
        <v>154</v>
      </c>
      <c r="B55" s="2">
        <f t="shared" ref="B55:C57" si="25">RANK(H55,$H$55:$H$59,1)</f>
        <v>1</v>
      </c>
      <c r="C55" s="2">
        <f t="shared" si="25"/>
        <v>1</v>
      </c>
      <c r="D55" s="7" t="s">
        <v>639</v>
      </c>
      <c r="E55" s="2" t="s">
        <v>186</v>
      </c>
      <c r="F55" s="2" t="s">
        <v>259</v>
      </c>
      <c r="G55" s="11" t="s">
        <v>58</v>
      </c>
      <c r="H55" s="4">
        <v>6.3576388888888895E-4</v>
      </c>
      <c r="I55" s="26" t="str">
        <f t="shared" si="4"/>
        <v>0:54.93</v>
      </c>
      <c r="J55" s="80">
        <v>5.0902777777777773E-4</v>
      </c>
      <c r="K55" s="81">
        <v>5.0902777777777773E-4</v>
      </c>
      <c r="L55" s="2" t="str">
        <f>IF(H55&lt;$J$55,"破我國紀錄","")</f>
        <v/>
      </c>
      <c r="M55" s="2" t="str">
        <f>IF(H55&lt;$K$55,"破成人賽紀錄","")</f>
        <v/>
      </c>
    </row>
    <row r="56" spans="1:13" ht="30" customHeight="1">
      <c r="A56" s="2"/>
      <c r="B56" s="2">
        <f t="shared" si="25"/>
        <v>2</v>
      </c>
      <c r="C56" s="2">
        <f t="shared" si="25"/>
        <v>2</v>
      </c>
      <c r="D56" s="7" t="s">
        <v>638</v>
      </c>
      <c r="E56" s="2" t="s">
        <v>286</v>
      </c>
      <c r="F56" s="2" t="s">
        <v>259</v>
      </c>
      <c r="G56" s="11" t="s">
        <v>58</v>
      </c>
      <c r="H56" s="4">
        <v>6.6111111111111101E-4</v>
      </c>
      <c r="I56" s="26" t="str">
        <f t="shared" si="4"/>
        <v>0:57.12</v>
      </c>
      <c r="J56" s="83"/>
      <c r="K56" s="83"/>
      <c r="L56" s="2" t="str">
        <f t="shared" ref="L56:L59" si="26">IF(H56&lt;$J$55,"破我國紀錄","")</f>
        <v/>
      </c>
      <c r="M56" s="2" t="str">
        <f t="shared" ref="M56:M59" si="27">IF(H56&lt;$K$55,"破成人賽紀錄","")</f>
        <v/>
      </c>
    </row>
    <row r="57" spans="1:13" ht="30" customHeight="1">
      <c r="A57" s="2"/>
      <c r="B57" s="2">
        <f t="shared" si="25"/>
        <v>3</v>
      </c>
      <c r="C57" s="2">
        <f t="shared" si="25"/>
        <v>3</v>
      </c>
      <c r="D57" s="7" t="s">
        <v>561</v>
      </c>
      <c r="E57" s="2" t="s">
        <v>128</v>
      </c>
      <c r="F57" s="2" t="s">
        <v>259</v>
      </c>
      <c r="G57" s="11" t="s">
        <v>58</v>
      </c>
      <c r="H57" s="4">
        <v>7.7847222222222217E-4</v>
      </c>
      <c r="I57" s="26" t="str">
        <f t="shared" si="4"/>
        <v>1:07.26</v>
      </c>
      <c r="J57" s="83"/>
      <c r="K57" s="83"/>
      <c r="L57" s="2" t="str">
        <f t="shared" si="26"/>
        <v/>
      </c>
      <c r="M57" s="2" t="str">
        <f t="shared" si="27"/>
        <v/>
      </c>
    </row>
    <row r="58" spans="1:13" ht="30" customHeight="1">
      <c r="A58" s="2"/>
      <c r="B58" s="2"/>
      <c r="C58" s="2"/>
      <c r="D58" s="7" t="s">
        <v>640</v>
      </c>
      <c r="E58" s="2" t="s">
        <v>226</v>
      </c>
      <c r="F58" s="2" t="s">
        <v>259</v>
      </c>
      <c r="G58" s="11" t="s">
        <v>58</v>
      </c>
      <c r="H58" s="4" t="s">
        <v>991</v>
      </c>
      <c r="I58" s="26" t="str">
        <f t="shared" si="4"/>
        <v>棄權</v>
      </c>
      <c r="J58" s="83"/>
      <c r="K58" s="83"/>
      <c r="L58" s="2" t="str">
        <f t="shared" si="26"/>
        <v/>
      </c>
      <c r="M58" s="2" t="str">
        <f t="shared" si="27"/>
        <v/>
      </c>
    </row>
    <row r="59" spans="1:13" ht="30" customHeight="1">
      <c r="A59" s="2"/>
      <c r="B59" s="2"/>
      <c r="C59" s="2"/>
      <c r="D59" s="7" t="s">
        <v>257</v>
      </c>
      <c r="E59" s="2" t="s">
        <v>258</v>
      </c>
      <c r="F59" s="2" t="s">
        <v>259</v>
      </c>
      <c r="G59" s="11" t="s">
        <v>58</v>
      </c>
      <c r="H59" s="4" t="s">
        <v>991</v>
      </c>
      <c r="I59" s="26" t="str">
        <f t="shared" si="4"/>
        <v>棄權</v>
      </c>
      <c r="J59" s="84"/>
      <c r="K59" s="84"/>
      <c r="L59" s="2" t="str">
        <f t="shared" si="26"/>
        <v/>
      </c>
      <c r="M59" s="2" t="str">
        <f t="shared" si="27"/>
        <v/>
      </c>
    </row>
    <row r="60" spans="1:13" ht="30" customHeight="1">
      <c r="A60" s="2" t="s">
        <v>1005</v>
      </c>
      <c r="B60" s="2">
        <f t="shared" ref="B60:C65" si="28">RANK(H60,$H$60:$H$69,1)</f>
        <v>1</v>
      </c>
      <c r="C60" s="2">
        <f t="shared" si="28"/>
        <v>1</v>
      </c>
      <c r="D60" s="7" t="s">
        <v>19</v>
      </c>
      <c r="E60" s="2" t="s">
        <v>126</v>
      </c>
      <c r="F60" s="2" t="s">
        <v>20</v>
      </c>
      <c r="G60" s="11" t="s">
        <v>58</v>
      </c>
      <c r="H60" s="4">
        <v>4.164351851851851E-4</v>
      </c>
      <c r="I60" s="26" t="str">
        <f t="shared" si="4"/>
        <v>0:35.98</v>
      </c>
      <c r="J60" s="80">
        <v>4.2094907407407402E-4</v>
      </c>
      <c r="K60" s="81">
        <v>4.6087962962962961E-4</v>
      </c>
      <c r="L60" s="2" t="str">
        <f>IF(H60&lt;$J$60,"破我國紀錄","")</f>
        <v>破我國紀錄</v>
      </c>
      <c r="M60" s="2" t="str">
        <f>IF(H60&lt;$K$60,"破成人賽紀錄","")</f>
        <v>破成人賽紀錄</v>
      </c>
    </row>
    <row r="61" spans="1:13" ht="30" customHeight="1">
      <c r="A61" s="2"/>
      <c r="B61" s="2">
        <f t="shared" si="28"/>
        <v>2</v>
      </c>
      <c r="C61" s="2">
        <f t="shared" si="28"/>
        <v>2</v>
      </c>
      <c r="D61" s="7" t="s">
        <v>641</v>
      </c>
      <c r="E61" s="2" t="s">
        <v>186</v>
      </c>
      <c r="F61" s="2" t="s">
        <v>20</v>
      </c>
      <c r="G61" s="11" t="s">
        <v>58</v>
      </c>
      <c r="H61" s="4">
        <v>4.8692129629629633E-4</v>
      </c>
      <c r="I61" s="26" t="str">
        <f t="shared" si="4"/>
        <v>0:42.07</v>
      </c>
      <c r="J61" s="83"/>
      <c r="K61" s="83"/>
      <c r="L61" s="2" t="str">
        <f t="shared" ref="L61:L69" si="29">IF(H61&lt;$J$60,"破我國紀錄","")</f>
        <v/>
      </c>
      <c r="M61" s="2" t="str">
        <f t="shared" ref="M61:M69" si="30">IF(H61&lt;$K$60,"破成人賽紀錄","")</f>
        <v/>
      </c>
    </row>
    <row r="62" spans="1:13" ht="30" customHeight="1">
      <c r="A62" s="2"/>
      <c r="B62" s="2">
        <f t="shared" si="28"/>
        <v>3</v>
      </c>
      <c r="C62" s="2">
        <f t="shared" si="28"/>
        <v>3</v>
      </c>
      <c r="D62" s="7" t="s">
        <v>261</v>
      </c>
      <c r="E62" s="2" t="s">
        <v>128</v>
      </c>
      <c r="F62" s="2" t="s">
        <v>20</v>
      </c>
      <c r="G62" s="11" t="s">
        <v>58</v>
      </c>
      <c r="H62" s="4">
        <v>5.0729166666666663E-4</v>
      </c>
      <c r="I62" s="26" t="str">
        <f t="shared" si="4"/>
        <v>0:43.83</v>
      </c>
      <c r="J62" s="83"/>
      <c r="K62" s="83"/>
      <c r="L62" s="2" t="str">
        <f t="shared" si="29"/>
        <v/>
      </c>
      <c r="M62" s="2" t="str">
        <f t="shared" si="30"/>
        <v/>
      </c>
    </row>
    <row r="63" spans="1:13" ht="30" customHeight="1">
      <c r="A63" s="2"/>
      <c r="B63" s="2">
        <f t="shared" si="28"/>
        <v>4</v>
      </c>
      <c r="C63" s="2">
        <f t="shared" si="28"/>
        <v>4</v>
      </c>
      <c r="D63" s="7" t="s">
        <v>496</v>
      </c>
      <c r="E63" s="2" t="s">
        <v>186</v>
      </c>
      <c r="F63" s="2" t="s">
        <v>20</v>
      </c>
      <c r="G63" s="11" t="s">
        <v>58</v>
      </c>
      <c r="H63" s="4">
        <v>5.4895833333333326E-4</v>
      </c>
      <c r="I63" s="26" t="str">
        <f t="shared" si="4"/>
        <v>0:47.43</v>
      </c>
      <c r="J63" s="83"/>
      <c r="K63" s="83"/>
      <c r="L63" s="2" t="str">
        <f t="shared" si="29"/>
        <v/>
      </c>
      <c r="M63" s="2" t="str">
        <f t="shared" si="30"/>
        <v/>
      </c>
    </row>
    <row r="64" spans="1:13" ht="30" customHeight="1">
      <c r="A64" s="2"/>
      <c r="B64" s="2">
        <f t="shared" si="28"/>
        <v>5</v>
      </c>
      <c r="C64" s="2">
        <f t="shared" si="28"/>
        <v>5</v>
      </c>
      <c r="D64" s="7" t="s">
        <v>734</v>
      </c>
      <c r="E64" s="2" t="s">
        <v>105</v>
      </c>
      <c r="F64" s="2" t="s">
        <v>20</v>
      </c>
      <c r="G64" s="11" t="s">
        <v>58</v>
      </c>
      <c r="H64" s="4">
        <v>5.8530092592592585E-4</v>
      </c>
      <c r="I64" s="26" t="str">
        <f t="shared" si="4"/>
        <v>0:50.57</v>
      </c>
      <c r="J64" s="83"/>
      <c r="K64" s="83"/>
      <c r="L64" s="2" t="str">
        <f t="shared" si="29"/>
        <v/>
      </c>
      <c r="M64" s="2" t="str">
        <f t="shared" si="30"/>
        <v/>
      </c>
    </row>
    <row r="65" spans="1:13" ht="30" customHeight="1">
      <c r="A65" s="2"/>
      <c r="B65" s="2">
        <f t="shared" si="28"/>
        <v>6</v>
      </c>
      <c r="C65" s="2">
        <f t="shared" si="28"/>
        <v>6</v>
      </c>
      <c r="D65" s="52" t="s">
        <v>267</v>
      </c>
      <c r="E65" s="2" t="s">
        <v>29</v>
      </c>
      <c r="F65" s="2" t="s">
        <v>20</v>
      </c>
      <c r="G65" s="11" t="s">
        <v>58</v>
      </c>
      <c r="H65" s="4">
        <v>6.6307870370370359E-4</v>
      </c>
      <c r="I65" s="26" t="str">
        <f t="shared" si="4"/>
        <v>0:57.29</v>
      </c>
      <c r="J65" s="83"/>
      <c r="K65" s="83"/>
      <c r="L65" s="2" t="str">
        <f t="shared" si="29"/>
        <v/>
      </c>
      <c r="M65" s="2" t="str">
        <f t="shared" si="30"/>
        <v/>
      </c>
    </row>
    <row r="66" spans="1:13" ht="30" customHeight="1">
      <c r="A66" s="2"/>
      <c r="B66" s="2">
        <f>RANK(H66,$H$60:$H$69,1)</f>
        <v>7</v>
      </c>
      <c r="C66" s="2"/>
      <c r="D66" s="54" t="s">
        <v>262</v>
      </c>
      <c r="E66" s="6" t="s">
        <v>101</v>
      </c>
      <c r="F66" s="2" t="s">
        <v>20</v>
      </c>
      <c r="G66" s="11" t="s">
        <v>58</v>
      </c>
      <c r="H66" s="4">
        <v>6.858796296296296E-4</v>
      </c>
      <c r="I66" s="26" t="str">
        <f t="shared" si="4"/>
        <v>0:59.26</v>
      </c>
      <c r="J66" s="83"/>
      <c r="K66" s="83"/>
      <c r="L66" s="2" t="str">
        <f t="shared" si="29"/>
        <v/>
      </c>
      <c r="M66" s="2" t="str">
        <f t="shared" si="30"/>
        <v/>
      </c>
    </row>
    <row r="67" spans="1:13" ht="30" customHeight="1">
      <c r="A67" s="2"/>
      <c r="B67" s="2"/>
      <c r="C67" s="2"/>
      <c r="D67" s="7" t="s">
        <v>642</v>
      </c>
      <c r="E67" s="2" t="s">
        <v>186</v>
      </c>
      <c r="F67" s="2" t="s">
        <v>20</v>
      </c>
      <c r="G67" s="11" t="s">
        <v>58</v>
      </c>
      <c r="H67" s="4" t="s">
        <v>991</v>
      </c>
      <c r="I67" s="26" t="str">
        <f t="shared" si="4"/>
        <v>棄權</v>
      </c>
      <c r="J67" s="83"/>
      <c r="K67" s="83"/>
      <c r="L67" s="2" t="str">
        <f t="shared" si="29"/>
        <v/>
      </c>
      <c r="M67" s="2" t="str">
        <f t="shared" si="30"/>
        <v/>
      </c>
    </row>
    <row r="68" spans="1:13" ht="30" customHeight="1">
      <c r="A68" s="2"/>
      <c r="B68" s="2"/>
      <c r="C68" s="2"/>
      <c r="D68" s="7" t="s">
        <v>125</v>
      </c>
      <c r="E68" s="2" t="s">
        <v>103</v>
      </c>
      <c r="F68" s="2" t="s">
        <v>20</v>
      </c>
      <c r="G68" s="11" t="s">
        <v>58</v>
      </c>
      <c r="H68" s="4" t="s">
        <v>991</v>
      </c>
      <c r="I68" s="26" t="str">
        <f t="shared" si="4"/>
        <v>棄權</v>
      </c>
      <c r="J68" s="83"/>
      <c r="K68" s="83"/>
      <c r="L68" s="2" t="str">
        <f t="shared" si="29"/>
        <v/>
      </c>
      <c r="M68" s="2" t="str">
        <f t="shared" si="30"/>
        <v/>
      </c>
    </row>
    <row r="69" spans="1:13" ht="30" customHeight="1">
      <c r="A69" s="2"/>
      <c r="B69" s="2"/>
      <c r="C69" s="2"/>
      <c r="D69" s="7" t="s">
        <v>714</v>
      </c>
      <c r="E69" s="2" t="s">
        <v>138</v>
      </c>
      <c r="F69" s="2" t="s">
        <v>20</v>
      </c>
      <c r="G69" s="11" t="s">
        <v>58</v>
      </c>
      <c r="H69" s="4" t="s">
        <v>991</v>
      </c>
      <c r="I69" s="26" t="str">
        <f t="shared" si="4"/>
        <v>棄權</v>
      </c>
      <c r="J69" s="84"/>
      <c r="K69" s="84"/>
      <c r="L69" s="2" t="str">
        <f t="shared" si="29"/>
        <v/>
      </c>
      <c r="M69" s="2" t="str">
        <f t="shared" si="30"/>
        <v/>
      </c>
    </row>
    <row r="70" spans="1:13" ht="30" customHeight="1">
      <c r="A70" s="2" t="s">
        <v>1006</v>
      </c>
      <c r="B70" s="2">
        <f t="shared" ref="B70:C74" si="31">RANK(H70,$H$70:$H$79,1)</f>
        <v>1</v>
      </c>
      <c r="C70" s="2">
        <f t="shared" si="31"/>
        <v>1</v>
      </c>
      <c r="D70" s="7" t="s">
        <v>268</v>
      </c>
      <c r="E70" s="2" t="s">
        <v>24</v>
      </c>
      <c r="F70" s="2" t="s">
        <v>21</v>
      </c>
      <c r="G70" s="11" t="s">
        <v>58</v>
      </c>
      <c r="H70" s="4">
        <v>4.6666666666666666E-4</v>
      </c>
      <c r="I70" s="26" t="str">
        <f t="shared" si="4"/>
        <v>0:40.32</v>
      </c>
      <c r="J70" s="80">
        <v>4.083333333333333E-4</v>
      </c>
      <c r="K70" s="81">
        <v>3.9699074074074072E-4</v>
      </c>
      <c r="L70" s="2" t="str">
        <f>IF(H70&lt;$J$70,"破我國紀錄","")</f>
        <v/>
      </c>
      <c r="M70" s="2" t="str">
        <f>IF(H70&lt;$K$70,"破成人賽紀錄","")</f>
        <v/>
      </c>
    </row>
    <row r="71" spans="1:13" ht="30" customHeight="1">
      <c r="A71" s="2"/>
      <c r="B71" s="2">
        <f t="shared" si="31"/>
        <v>2</v>
      </c>
      <c r="C71" s="2">
        <f t="shared" si="31"/>
        <v>2</v>
      </c>
      <c r="D71" s="7" t="s">
        <v>404</v>
      </c>
      <c r="E71" s="2" t="s">
        <v>24</v>
      </c>
      <c r="F71" s="2" t="s">
        <v>21</v>
      </c>
      <c r="G71" s="11" t="s">
        <v>58</v>
      </c>
      <c r="H71" s="4">
        <v>4.7870370370370368E-4</v>
      </c>
      <c r="I71" s="26" t="str">
        <f t="shared" si="4"/>
        <v>0:41.36</v>
      </c>
      <c r="J71" s="83"/>
      <c r="K71" s="83"/>
      <c r="L71" s="2" t="str">
        <f t="shared" ref="L71:L79" si="32">IF(H71&lt;$J$70,"破我國紀錄","")</f>
        <v/>
      </c>
      <c r="M71" s="2" t="str">
        <f t="shared" ref="M71:M79" si="33">IF(H71&lt;$K$70,"破成人賽紀錄","")</f>
        <v/>
      </c>
    </row>
    <row r="72" spans="1:13" ht="30" customHeight="1">
      <c r="A72" s="2"/>
      <c r="B72" s="2">
        <f t="shared" si="31"/>
        <v>3</v>
      </c>
      <c r="C72" s="2">
        <f t="shared" si="31"/>
        <v>3</v>
      </c>
      <c r="D72" s="7" t="s">
        <v>715</v>
      </c>
      <c r="E72" s="2" t="s">
        <v>186</v>
      </c>
      <c r="F72" s="2" t="s">
        <v>21</v>
      </c>
      <c r="G72" s="11" t="s">
        <v>58</v>
      </c>
      <c r="H72" s="4">
        <v>5.2777777777777773E-4</v>
      </c>
      <c r="I72" s="26" t="str">
        <f t="shared" si="4"/>
        <v>0:45.60</v>
      </c>
      <c r="J72" s="83"/>
      <c r="K72" s="83"/>
      <c r="L72" s="2" t="str">
        <f t="shared" si="32"/>
        <v/>
      </c>
      <c r="M72" s="2" t="str">
        <f t="shared" si="33"/>
        <v/>
      </c>
    </row>
    <row r="73" spans="1:13" ht="30" customHeight="1">
      <c r="A73" s="2"/>
      <c r="B73" s="2">
        <f t="shared" si="31"/>
        <v>4</v>
      </c>
      <c r="C73" s="2">
        <f t="shared" si="31"/>
        <v>4</v>
      </c>
      <c r="D73" s="7" t="s">
        <v>503</v>
      </c>
      <c r="E73" s="2" t="s">
        <v>220</v>
      </c>
      <c r="F73" s="2" t="s">
        <v>21</v>
      </c>
      <c r="G73" s="11" t="s">
        <v>58</v>
      </c>
      <c r="H73" s="4">
        <v>5.6157407407407415E-4</v>
      </c>
      <c r="I73" s="26" t="str">
        <f t="shared" si="4"/>
        <v>0:48.52</v>
      </c>
      <c r="J73" s="83"/>
      <c r="K73" s="83"/>
      <c r="L73" s="2" t="str">
        <f t="shared" si="32"/>
        <v/>
      </c>
      <c r="M73" s="2" t="str">
        <f t="shared" si="33"/>
        <v/>
      </c>
    </row>
    <row r="74" spans="1:13" ht="30" customHeight="1">
      <c r="A74" s="2"/>
      <c r="B74" s="2">
        <f t="shared" si="31"/>
        <v>5</v>
      </c>
      <c r="C74" s="2">
        <f t="shared" si="31"/>
        <v>5</v>
      </c>
      <c r="D74" s="7" t="s">
        <v>735</v>
      </c>
      <c r="E74" s="2" t="s">
        <v>186</v>
      </c>
      <c r="F74" s="2" t="s">
        <v>21</v>
      </c>
      <c r="G74" s="11" t="s">
        <v>58</v>
      </c>
      <c r="H74" s="4">
        <v>5.929398148148148E-4</v>
      </c>
      <c r="I74" s="26" t="str">
        <f t="shared" si="4"/>
        <v>0:51.23</v>
      </c>
      <c r="J74" s="83"/>
      <c r="K74" s="83"/>
      <c r="L74" s="2" t="str">
        <f t="shared" si="32"/>
        <v/>
      </c>
      <c r="M74" s="2" t="str">
        <f t="shared" si="33"/>
        <v/>
      </c>
    </row>
    <row r="75" spans="1:13" ht="30" customHeight="1">
      <c r="A75" s="2"/>
      <c r="B75" s="2">
        <f>RANK(H75,$H$70:$H$79,1)</f>
        <v>6</v>
      </c>
      <c r="C75" s="2"/>
      <c r="D75" s="54" t="s">
        <v>274</v>
      </c>
      <c r="E75" s="6" t="s">
        <v>98</v>
      </c>
      <c r="F75" s="2" t="s">
        <v>21</v>
      </c>
      <c r="G75" s="11" t="s">
        <v>58</v>
      </c>
      <c r="H75" s="4">
        <v>6.0312499999999993E-4</v>
      </c>
      <c r="I75" s="26" t="str">
        <f t="shared" ref="I75:I100" si="34">TEXT(H75,"m:ss.00;@")</f>
        <v>0:52.11</v>
      </c>
      <c r="J75" s="83"/>
      <c r="K75" s="83"/>
      <c r="L75" s="2" t="str">
        <f t="shared" si="32"/>
        <v/>
      </c>
      <c r="M75" s="2" t="str">
        <f t="shared" si="33"/>
        <v/>
      </c>
    </row>
    <row r="76" spans="1:13" ht="30" customHeight="1">
      <c r="A76" s="2"/>
      <c r="B76" s="2">
        <f>RANK(H76,$H$70:$H$79,1)</f>
        <v>7</v>
      </c>
      <c r="C76" s="2">
        <v>6</v>
      </c>
      <c r="D76" s="7" t="s">
        <v>273</v>
      </c>
      <c r="E76" s="2" t="s">
        <v>29</v>
      </c>
      <c r="F76" s="2" t="s">
        <v>21</v>
      </c>
      <c r="G76" s="11" t="s">
        <v>58</v>
      </c>
      <c r="H76" s="4">
        <v>6.7916666666666657E-4</v>
      </c>
      <c r="I76" s="26" t="str">
        <f t="shared" si="34"/>
        <v>0:58.68</v>
      </c>
      <c r="J76" s="83"/>
      <c r="K76" s="83"/>
      <c r="L76" s="2" t="str">
        <f t="shared" si="32"/>
        <v/>
      </c>
      <c r="M76" s="2" t="str">
        <f t="shared" si="33"/>
        <v/>
      </c>
    </row>
    <row r="77" spans="1:13" ht="30" customHeight="1">
      <c r="A77" s="2"/>
      <c r="B77" s="2">
        <f>RANK(H77,$H$70:$H$79,1)</f>
        <v>8</v>
      </c>
      <c r="C77" s="2">
        <v>7</v>
      </c>
      <c r="D77" s="7" t="s">
        <v>497</v>
      </c>
      <c r="E77" s="2" t="s">
        <v>220</v>
      </c>
      <c r="F77" s="2" t="s">
        <v>21</v>
      </c>
      <c r="G77" s="11" t="s">
        <v>58</v>
      </c>
      <c r="H77" s="4">
        <v>6.8368055555555554E-4</v>
      </c>
      <c r="I77" s="26" t="str">
        <f t="shared" si="34"/>
        <v>0:59.07</v>
      </c>
      <c r="J77" s="83"/>
      <c r="K77" s="83"/>
      <c r="L77" s="2" t="str">
        <f t="shared" si="32"/>
        <v/>
      </c>
      <c r="M77" s="2" t="str">
        <f t="shared" si="33"/>
        <v/>
      </c>
    </row>
    <row r="78" spans="1:13" ht="30" customHeight="1">
      <c r="A78" s="2"/>
      <c r="B78" s="2"/>
      <c r="C78" s="2"/>
      <c r="D78" s="7" t="s">
        <v>644</v>
      </c>
      <c r="E78" s="2" t="s">
        <v>409</v>
      </c>
      <c r="F78" s="2" t="s">
        <v>21</v>
      </c>
      <c r="G78" s="11" t="s">
        <v>58</v>
      </c>
      <c r="H78" s="4" t="s">
        <v>991</v>
      </c>
      <c r="I78" s="26" t="str">
        <f t="shared" si="34"/>
        <v>棄權</v>
      </c>
      <c r="J78" s="83"/>
      <c r="K78" s="83"/>
      <c r="L78" s="2" t="str">
        <f t="shared" si="32"/>
        <v/>
      </c>
      <c r="M78" s="2" t="str">
        <f t="shared" si="33"/>
        <v/>
      </c>
    </row>
    <row r="79" spans="1:13" ht="30" customHeight="1">
      <c r="A79" s="2"/>
      <c r="B79" s="2"/>
      <c r="C79" s="2"/>
      <c r="D79" s="7" t="s">
        <v>736</v>
      </c>
      <c r="E79" s="2" t="s">
        <v>1</v>
      </c>
      <c r="F79" s="2" t="s">
        <v>21</v>
      </c>
      <c r="G79" s="11" t="s">
        <v>58</v>
      </c>
      <c r="H79" s="4" t="s">
        <v>991</v>
      </c>
      <c r="I79" s="26" t="str">
        <f t="shared" si="34"/>
        <v>棄權</v>
      </c>
      <c r="J79" s="84"/>
      <c r="K79" s="84"/>
      <c r="L79" s="2" t="str">
        <f t="shared" si="32"/>
        <v/>
      </c>
      <c r="M79" s="2" t="str">
        <f t="shared" si="33"/>
        <v/>
      </c>
    </row>
    <row r="80" spans="1:13" ht="30" customHeight="1">
      <c r="A80" s="2">
        <v>159</v>
      </c>
      <c r="B80" s="2">
        <f t="shared" ref="B80:C82" si="35">RANK(H80,$H$80:$H$85,1)</f>
        <v>1</v>
      </c>
      <c r="C80" s="2">
        <f t="shared" si="35"/>
        <v>1</v>
      </c>
      <c r="D80" s="7" t="s">
        <v>410</v>
      </c>
      <c r="E80" s="2" t="s">
        <v>88</v>
      </c>
      <c r="F80" s="2" t="s">
        <v>22</v>
      </c>
      <c r="G80" s="11" t="s">
        <v>58</v>
      </c>
      <c r="H80" s="4">
        <v>4.2210648148148148E-4</v>
      </c>
      <c r="I80" s="26" t="str">
        <f t="shared" si="34"/>
        <v>0:36.47</v>
      </c>
      <c r="J80" s="80">
        <v>3.5578703703703705E-4</v>
      </c>
      <c r="K80" s="81">
        <v>3.5578703703703705E-4</v>
      </c>
      <c r="L80" s="2" t="str">
        <f>IF(H80&lt;$J$80,"破我國紀錄","")</f>
        <v/>
      </c>
      <c r="M80" s="2" t="str">
        <f>IF(H80&lt;$K$80,"破成人賽紀錄","")</f>
        <v/>
      </c>
    </row>
    <row r="81" spans="1:13" ht="30" customHeight="1">
      <c r="A81" s="2"/>
      <c r="B81" s="2">
        <f t="shared" si="35"/>
        <v>2</v>
      </c>
      <c r="C81" s="2">
        <f t="shared" si="35"/>
        <v>2</v>
      </c>
      <c r="D81" s="7" t="s">
        <v>287</v>
      </c>
      <c r="E81" s="2" t="s">
        <v>94</v>
      </c>
      <c r="F81" s="2" t="s">
        <v>22</v>
      </c>
      <c r="G81" s="11" t="s">
        <v>58</v>
      </c>
      <c r="H81" s="4">
        <v>4.5162037037037046E-4</v>
      </c>
      <c r="I81" s="26" t="str">
        <f t="shared" si="34"/>
        <v>0:39.02</v>
      </c>
      <c r="J81" s="83"/>
      <c r="K81" s="83"/>
      <c r="L81" s="2" t="str">
        <f t="shared" ref="L81:L85" si="36">IF(H81&lt;$J$80,"破我國紀錄","")</f>
        <v/>
      </c>
      <c r="M81" s="2" t="str">
        <f t="shared" ref="M81:M85" si="37">IF(H81&lt;$K$80,"破成人賽紀錄","")</f>
        <v/>
      </c>
    </row>
    <row r="82" spans="1:13" ht="30" customHeight="1">
      <c r="A82" s="2"/>
      <c r="B82" s="2">
        <f t="shared" si="35"/>
        <v>3</v>
      </c>
      <c r="C82" s="2">
        <f t="shared" si="35"/>
        <v>3</v>
      </c>
      <c r="D82" s="7" t="s">
        <v>737</v>
      </c>
      <c r="E82" s="2" t="s">
        <v>5</v>
      </c>
      <c r="F82" s="2" t="s">
        <v>22</v>
      </c>
      <c r="G82" s="11" t="s">
        <v>58</v>
      </c>
      <c r="H82" s="4">
        <v>5.2118055555555565E-4</v>
      </c>
      <c r="I82" s="26" t="str">
        <f t="shared" si="34"/>
        <v>0:45.03</v>
      </c>
      <c r="J82" s="83"/>
      <c r="K82" s="83"/>
      <c r="L82" s="2" t="str">
        <f t="shared" si="36"/>
        <v/>
      </c>
      <c r="M82" s="2" t="str">
        <f t="shared" si="37"/>
        <v/>
      </c>
    </row>
    <row r="83" spans="1:13" ht="30" customHeight="1">
      <c r="A83" s="2"/>
      <c r="B83" s="2">
        <f>RANK(H83,$H$80:$H$85,1)</f>
        <v>4</v>
      </c>
      <c r="C83" s="2"/>
      <c r="D83" s="54" t="s">
        <v>284</v>
      </c>
      <c r="E83" s="6" t="s">
        <v>98</v>
      </c>
      <c r="F83" s="2" t="s">
        <v>22</v>
      </c>
      <c r="G83" s="11" t="s">
        <v>58</v>
      </c>
      <c r="H83" s="4">
        <v>5.3784722222222222E-4</v>
      </c>
      <c r="I83" s="26" t="str">
        <f t="shared" si="34"/>
        <v>0:46.47</v>
      </c>
      <c r="J83" s="83"/>
      <c r="K83" s="83"/>
      <c r="L83" s="2" t="str">
        <f t="shared" si="36"/>
        <v/>
      </c>
      <c r="M83" s="2" t="str">
        <f t="shared" si="37"/>
        <v/>
      </c>
    </row>
    <row r="84" spans="1:13" ht="30" customHeight="1">
      <c r="A84" s="2"/>
      <c r="B84" s="2">
        <f>RANK(H84,$H$80:$H$85,1)</f>
        <v>5</v>
      </c>
      <c r="C84" s="2">
        <v>4</v>
      </c>
      <c r="D84" s="7" t="s">
        <v>276</v>
      </c>
      <c r="E84" s="2" t="s">
        <v>29</v>
      </c>
      <c r="F84" s="2" t="s">
        <v>22</v>
      </c>
      <c r="G84" s="11" t="s">
        <v>58</v>
      </c>
      <c r="H84" s="4">
        <v>5.8761574074074076E-4</v>
      </c>
      <c r="I84" s="26" t="str">
        <f t="shared" si="34"/>
        <v>0:50.77</v>
      </c>
      <c r="J84" s="83"/>
      <c r="K84" s="83"/>
      <c r="L84" s="2" t="str">
        <f t="shared" si="36"/>
        <v/>
      </c>
      <c r="M84" s="2" t="str">
        <f t="shared" si="37"/>
        <v/>
      </c>
    </row>
    <row r="85" spans="1:13" ht="30" customHeight="1">
      <c r="A85" s="2"/>
      <c r="B85" s="2">
        <f>RANK(H85,$H$80:$H$85,1)</f>
        <v>6</v>
      </c>
      <c r="C85" s="2">
        <v>5</v>
      </c>
      <c r="D85" s="7" t="s">
        <v>738</v>
      </c>
      <c r="E85" s="2" t="s">
        <v>186</v>
      </c>
      <c r="F85" s="2" t="s">
        <v>22</v>
      </c>
      <c r="G85" s="11" t="s">
        <v>58</v>
      </c>
      <c r="H85" s="4">
        <v>6.7546296296296289E-4</v>
      </c>
      <c r="I85" s="26" t="str">
        <f t="shared" si="34"/>
        <v>0:58.36</v>
      </c>
      <c r="J85" s="84"/>
      <c r="K85" s="84"/>
      <c r="L85" s="2" t="str">
        <f t="shared" si="36"/>
        <v/>
      </c>
      <c r="M85" s="2" t="str">
        <f t="shared" si="37"/>
        <v/>
      </c>
    </row>
    <row r="86" spans="1:13" ht="30" customHeight="1">
      <c r="A86" s="2" t="s">
        <v>1007</v>
      </c>
      <c r="B86" s="2">
        <f t="shared" ref="B86:B94" si="38">RANK(H86,$H$86:$H$95,1)</f>
        <v>1</v>
      </c>
      <c r="C86" s="2"/>
      <c r="D86" s="54" t="s">
        <v>575</v>
      </c>
      <c r="E86" s="6" t="s">
        <v>90</v>
      </c>
      <c r="F86" s="2" t="s">
        <v>25</v>
      </c>
      <c r="G86" s="11" t="s">
        <v>58</v>
      </c>
      <c r="H86" s="4">
        <v>3.9467592592592592E-4</v>
      </c>
      <c r="I86" s="26" t="str">
        <f t="shared" si="34"/>
        <v>0:34.10</v>
      </c>
      <c r="J86" s="80">
        <v>3.5949074074074073E-4</v>
      </c>
      <c r="K86" s="81">
        <v>3.5949074074074073E-4</v>
      </c>
      <c r="L86" s="2" t="str">
        <f>IF(H86&lt;$J$86,"破我國紀錄","")</f>
        <v/>
      </c>
      <c r="M86" s="2" t="str">
        <f>IF(H86&lt;$K$86,"破成人賽紀錄","")</f>
        <v/>
      </c>
    </row>
    <row r="87" spans="1:13" ht="30" customHeight="1">
      <c r="A87" s="2"/>
      <c r="B87" s="2">
        <f t="shared" si="38"/>
        <v>2</v>
      </c>
      <c r="C87" s="2">
        <v>1</v>
      </c>
      <c r="D87" s="7" t="s">
        <v>26</v>
      </c>
      <c r="E87" s="2" t="s">
        <v>1</v>
      </c>
      <c r="F87" s="2" t="s">
        <v>25</v>
      </c>
      <c r="G87" s="11" t="s">
        <v>58</v>
      </c>
      <c r="H87" s="4">
        <v>4.3090277777777772E-4</v>
      </c>
      <c r="I87" s="26" t="str">
        <f t="shared" si="34"/>
        <v>0:37.23</v>
      </c>
      <c r="J87" s="83"/>
      <c r="K87" s="83"/>
      <c r="L87" s="2" t="str">
        <f t="shared" ref="L87:L95" si="39">IF(H87&lt;$J$86,"破我國紀錄","")</f>
        <v/>
      </c>
      <c r="M87" s="2" t="str">
        <f t="shared" ref="M87:M95" si="40">IF(H87&lt;$K$86,"破成人賽紀錄","")</f>
        <v/>
      </c>
    </row>
    <row r="88" spans="1:13" ht="30" customHeight="1">
      <c r="A88" s="2"/>
      <c r="B88" s="2">
        <f t="shared" si="38"/>
        <v>3</v>
      </c>
      <c r="C88" s="2">
        <v>2</v>
      </c>
      <c r="D88" s="7" t="s">
        <v>718</v>
      </c>
      <c r="E88" s="2" t="s">
        <v>1</v>
      </c>
      <c r="F88" s="2" t="s">
        <v>25</v>
      </c>
      <c r="G88" s="11" t="s">
        <v>58</v>
      </c>
      <c r="H88" s="4">
        <v>4.3298611111111104E-4</v>
      </c>
      <c r="I88" s="26" t="str">
        <f t="shared" si="34"/>
        <v>0:37.41</v>
      </c>
      <c r="J88" s="83"/>
      <c r="K88" s="83"/>
      <c r="L88" s="2" t="str">
        <f t="shared" si="39"/>
        <v/>
      </c>
      <c r="M88" s="2" t="str">
        <f t="shared" si="40"/>
        <v/>
      </c>
    </row>
    <row r="89" spans="1:13" ht="30" customHeight="1">
      <c r="A89" s="2"/>
      <c r="B89" s="2">
        <f t="shared" si="38"/>
        <v>4</v>
      </c>
      <c r="C89" s="2">
        <v>3</v>
      </c>
      <c r="D89" s="7" t="s">
        <v>296</v>
      </c>
      <c r="E89" s="2" t="s">
        <v>218</v>
      </c>
      <c r="F89" s="2" t="s">
        <v>25</v>
      </c>
      <c r="G89" s="11" t="s">
        <v>58</v>
      </c>
      <c r="H89" s="4">
        <v>4.4432870370370373E-4</v>
      </c>
      <c r="I89" s="26" t="str">
        <f t="shared" si="34"/>
        <v>0:38.39</v>
      </c>
      <c r="J89" s="83"/>
      <c r="K89" s="83"/>
      <c r="L89" s="2" t="str">
        <f t="shared" si="39"/>
        <v/>
      </c>
      <c r="M89" s="2" t="str">
        <f t="shared" si="40"/>
        <v/>
      </c>
    </row>
    <row r="90" spans="1:13" ht="30" customHeight="1">
      <c r="A90" s="2"/>
      <c r="B90" s="2">
        <f t="shared" si="38"/>
        <v>5</v>
      </c>
      <c r="C90" s="2">
        <v>4</v>
      </c>
      <c r="D90" s="7" t="s">
        <v>646</v>
      </c>
      <c r="E90" s="2" t="s">
        <v>96</v>
      </c>
      <c r="F90" s="2" t="s">
        <v>25</v>
      </c>
      <c r="G90" s="11" t="s">
        <v>58</v>
      </c>
      <c r="H90" s="4">
        <v>4.6539351851851858E-4</v>
      </c>
      <c r="I90" s="26" t="str">
        <f t="shared" si="34"/>
        <v>0:40.21</v>
      </c>
      <c r="J90" s="83"/>
      <c r="K90" s="83"/>
      <c r="L90" s="2" t="str">
        <f t="shared" si="39"/>
        <v/>
      </c>
      <c r="M90" s="2" t="str">
        <f t="shared" si="40"/>
        <v/>
      </c>
    </row>
    <row r="91" spans="1:13" ht="30" customHeight="1">
      <c r="A91" s="2"/>
      <c r="B91" s="2">
        <f t="shared" si="38"/>
        <v>6</v>
      </c>
      <c r="C91" s="2">
        <v>5</v>
      </c>
      <c r="D91" s="7" t="s">
        <v>719</v>
      </c>
      <c r="E91" s="2" t="s">
        <v>2</v>
      </c>
      <c r="F91" s="2" t="s">
        <v>25</v>
      </c>
      <c r="G91" s="11" t="s">
        <v>58</v>
      </c>
      <c r="H91" s="4">
        <v>4.7604166666666666E-4</v>
      </c>
      <c r="I91" s="26" t="str">
        <f t="shared" si="34"/>
        <v>0:41.13</v>
      </c>
      <c r="J91" s="83"/>
      <c r="K91" s="83"/>
      <c r="L91" s="2" t="str">
        <f t="shared" si="39"/>
        <v/>
      </c>
      <c r="M91" s="2" t="str">
        <f t="shared" si="40"/>
        <v/>
      </c>
    </row>
    <row r="92" spans="1:13" ht="30" customHeight="1">
      <c r="A92" s="2"/>
      <c r="B92" s="2">
        <f t="shared" si="38"/>
        <v>7</v>
      </c>
      <c r="C92" s="2">
        <v>6</v>
      </c>
      <c r="D92" s="7" t="s">
        <v>645</v>
      </c>
      <c r="E92" s="2" t="s">
        <v>96</v>
      </c>
      <c r="F92" s="2" t="s">
        <v>25</v>
      </c>
      <c r="G92" s="11" t="s">
        <v>58</v>
      </c>
      <c r="H92" s="4">
        <v>4.907407407407407E-4</v>
      </c>
      <c r="I92" s="26" t="str">
        <f t="shared" si="34"/>
        <v>0:42.40</v>
      </c>
      <c r="J92" s="83"/>
      <c r="K92" s="83"/>
      <c r="L92" s="2" t="str">
        <f t="shared" si="39"/>
        <v/>
      </c>
      <c r="M92" s="2" t="str">
        <f t="shared" si="40"/>
        <v/>
      </c>
    </row>
    <row r="93" spans="1:13" ht="30" customHeight="1">
      <c r="A93" s="2"/>
      <c r="B93" s="2">
        <f t="shared" si="38"/>
        <v>8</v>
      </c>
      <c r="C93" s="2">
        <v>7</v>
      </c>
      <c r="D93" s="7" t="s">
        <v>717</v>
      </c>
      <c r="E93" s="2" t="s">
        <v>409</v>
      </c>
      <c r="F93" s="2" t="s">
        <v>25</v>
      </c>
      <c r="G93" s="11" t="s">
        <v>58</v>
      </c>
      <c r="H93" s="4">
        <v>4.9560185185185189E-4</v>
      </c>
      <c r="I93" s="26" t="str">
        <f t="shared" si="34"/>
        <v>0:42.82</v>
      </c>
      <c r="J93" s="83"/>
      <c r="K93" s="83"/>
      <c r="L93" s="2" t="str">
        <f t="shared" si="39"/>
        <v/>
      </c>
      <c r="M93" s="2" t="str">
        <f t="shared" si="40"/>
        <v/>
      </c>
    </row>
    <row r="94" spans="1:13" ht="30" customHeight="1">
      <c r="A94" s="2"/>
      <c r="B94" s="2">
        <f t="shared" si="38"/>
        <v>9</v>
      </c>
      <c r="C94" s="2">
        <v>8</v>
      </c>
      <c r="D94" s="7" t="s">
        <v>289</v>
      </c>
      <c r="E94" s="2" t="s">
        <v>5</v>
      </c>
      <c r="F94" s="2" t="s">
        <v>25</v>
      </c>
      <c r="G94" s="11" t="s">
        <v>58</v>
      </c>
      <c r="H94" s="4">
        <v>6.087962962962963E-4</v>
      </c>
      <c r="I94" s="26" t="str">
        <f t="shared" si="34"/>
        <v>0:52.60</v>
      </c>
      <c r="J94" s="83"/>
      <c r="K94" s="83"/>
      <c r="L94" s="2" t="str">
        <f t="shared" si="39"/>
        <v/>
      </c>
      <c r="M94" s="2" t="str">
        <f t="shared" si="40"/>
        <v/>
      </c>
    </row>
    <row r="95" spans="1:13" ht="30" customHeight="1">
      <c r="A95" s="2"/>
      <c r="B95" s="2"/>
      <c r="C95" s="2"/>
      <c r="D95" s="7" t="s">
        <v>739</v>
      </c>
      <c r="E95" s="2" t="s">
        <v>186</v>
      </c>
      <c r="F95" s="2" t="s">
        <v>25</v>
      </c>
      <c r="G95" s="11" t="s">
        <v>58</v>
      </c>
      <c r="H95" s="4" t="s">
        <v>1008</v>
      </c>
      <c r="I95" s="26" t="str">
        <f t="shared" si="34"/>
        <v>棄權</v>
      </c>
      <c r="J95" s="84"/>
      <c r="K95" s="84"/>
      <c r="L95" s="2" t="str">
        <f t="shared" si="39"/>
        <v/>
      </c>
      <c r="M95" s="2" t="str">
        <f t="shared" si="40"/>
        <v/>
      </c>
    </row>
    <row r="96" spans="1:13" ht="30" customHeight="1">
      <c r="A96" s="2" t="s">
        <v>1009</v>
      </c>
      <c r="B96" s="2">
        <f t="shared" ref="B96:B106" si="41">RANK(H96,$H$96:$H$109,1)</f>
        <v>1</v>
      </c>
      <c r="C96" s="2"/>
      <c r="D96" s="54" t="s">
        <v>300</v>
      </c>
      <c r="E96" s="6" t="s">
        <v>98</v>
      </c>
      <c r="F96" s="2" t="s">
        <v>28</v>
      </c>
      <c r="G96" s="11" t="s">
        <v>58</v>
      </c>
      <c r="H96" s="4">
        <v>3.6585648148148154E-4</v>
      </c>
      <c r="I96" s="26" t="str">
        <f t="shared" si="34"/>
        <v>0:31.61</v>
      </c>
      <c r="J96" s="80">
        <v>3.5370370370370368E-4</v>
      </c>
      <c r="K96" s="81">
        <v>3.2233796296296296E-4</v>
      </c>
      <c r="L96" s="2" t="str">
        <f>IF(H96&lt;$J$96,"破我國紀錄","")</f>
        <v/>
      </c>
      <c r="M96" s="2" t="str">
        <f>IF(H96&lt;$K$96,"破成人賽紀錄","")</f>
        <v/>
      </c>
    </row>
    <row r="97" spans="1:13" ht="30" customHeight="1">
      <c r="A97" s="2"/>
      <c r="B97" s="2">
        <f t="shared" si="41"/>
        <v>2</v>
      </c>
      <c r="C97" s="2">
        <v>1</v>
      </c>
      <c r="D97" s="7" t="s">
        <v>654</v>
      </c>
      <c r="E97" s="2" t="s">
        <v>2</v>
      </c>
      <c r="F97" s="2" t="s">
        <v>28</v>
      </c>
      <c r="G97" s="11" t="s">
        <v>58</v>
      </c>
      <c r="H97" s="4">
        <v>3.7245370370370367E-4</v>
      </c>
      <c r="I97" s="26" t="str">
        <f t="shared" si="34"/>
        <v>0:32.18</v>
      </c>
      <c r="J97" s="83"/>
      <c r="K97" s="83"/>
      <c r="L97" s="2" t="str">
        <f t="shared" ref="L97:L100" si="42">IF(H97&lt;$J$96,"破我國紀錄","")</f>
        <v/>
      </c>
      <c r="M97" s="2" t="str">
        <f t="shared" ref="M97:M100" si="43">IF(H97&lt;$K$96,"破成人賽紀錄","")</f>
        <v/>
      </c>
    </row>
    <row r="98" spans="1:13" ht="30" customHeight="1">
      <c r="A98" s="2"/>
      <c r="B98" s="2">
        <f t="shared" si="41"/>
        <v>3</v>
      </c>
      <c r="C98" s="2">
        <v>2</v>
      </c>
      <c r="D98" s="7" t="s">
        <v>648</v>
      </c>
      <c r="E98" s="2" t="s">
        <v>156</v>
      </c>
      <c r="F98" s="2" t="s">
        <v>28</v>
      </c>
      <c r="G98" s="11" t="s">
        <v>58</v>
      </c>
      <c r="H98" s="4">
        <v>4.0162037037037038E-4</v>
      </c>
      <c r="I98" s="26" t="str">
        <f t="shared" si="34"/>
        <v>0:34.70</v>
      </c>
      <c r="J98" s="83"/>
      <c r="K98" s="83"/>
      <c r="L98" s="2" t="str">
        <f t="shared" si="42"/>
        <v/>
      </c>
      <c r="M98" s="2" t="str">
        <f t="shared" si="43"/>
        <v/>
      </c>
    </row>
    <row r="99" spans="1:13" ht="30" customHeight="1">
      <c r="A99" s="2"/>
      <c r="B99" s="2">
        <f t="shared" si="41"/>
        <v>4</v>
      </c>
      <c r="C99" s="2">
        <v>3</v>
      </c>
      <c r="D99" s="7" t="s">
        <v>652</v>
      </c>
      <c r="E99" s="2" t="s">
        <v>24</v>
      </c>
      <c r="F99" s="2" t="s">
        <v>28</v>
      </c>
      <c r="G99" s="11" t="s">
        <v>58</v>
      </c>
      <c r="H99" s="4">
        <v>4.1574074074074077E-4</v>
      </c>
      <c r="I99" s="26" t="str">
        <f t="shared" si="34"/>
        <v>0:35.92</v>
      </c>
      <c r="J99" s="83"/>
      <c r="K99" s="83"/>
      <c r="L99" s="2" t="str">
        <f t="shared" si="42"/>
        <v/>
      </c>
      <c r="M99" s="2" t="str">
        <f t="shared" si="43"/>
        <v/>
      </c>
    </row>
    <row r="100" spans="1:13" ht="30" customHeight="1">
      <c r="A100" s="2"/>
      <c r="B100" s="2">
        <f t="shared" si="41"/>
        <v>5</v>
      </c>
      <c r="C100" s="2">
        <v>4</v>
      </c>
      <c r="D100" s="7" t="s">
        <v>653</v>
      </c>
      <c r="E100" s="2" t="s">
        <v>186</v>
      </c>
      <c r="F100" s="2" t="s">
        <v>28</v>
      </c>
      <c r="G100" s="11" t="s">
        <v>58</v>
      </c>
      <c r="H100" s="4">
        <v>4.1585648148148146E-4</v>
      </c>
      <c r="I100" s="26" t="str">
        <f t="shared" si="34"/>
        <v>0:35.93</v>
      </c>
      <c r="J100" s="83"/>
      <c r="K100" s="83"/>
      <c r="L100" s="2" t="str">
        <f t="shared" si="42"/>
        <v/>
      </c>
      <c r="M100" s="2" t="str">
        <f t="shared" si="43"/>
        <v/>
      </c>
    </row>
    <row r="101" spans="1:13" ht="30" customHeight="1">
      <c r="A101" s="2"/>
      <c r="B101" s="2">
        <f t="shared" si="41"/>
        <v>6</v>
      </c>
      <c r="C101" s="2">
        <v>5</v>
      </c>
      <c r="D101" s="7" t="s">
        <v>141</v>
      </c>
      <c r="E101" s="2" t="s">
        <v>116</v>
      </c>
      <c r="F101" s="2" t="s">
        <v>28</v>
      </c>
      <c r="G101" s="11" t="s">
        <v>58</v>
      </c>
      <c r="H101" s="4">
        <v>4.3506944444444447E-4</v>
      </c>
      <c r="I101" s="26" t="str">
        <f t="shared" ref="I101:I109" si="44">TEXT(H101,"m:ss.00;@")</f>
        <v>0:37.59</v>
      </c>
      <c r="J101" s="83"/>
      <c r="K101" s="83"/>
      <c r="L101" s="2" t="str">
        <f t="shared" ref="L101:L109" si="45">IF(H101&lt;$J$96,"破我國紀錄","")</f>
        <v/>
      </c>
      <c r="M101" s="2" t="str">
        <f t="shared" ref="M101:M109" si="46">IF(H101&lt;$K$96,"破成人賽紀錄","")</f>
        <v/>
      </c>
    </row>
    <row r="102" spans="1:13" ht="30" customHeight="1">
      <c r="A102" s="2"/>
      <c r="B102" s="2">
        <f t="shared" si="41"/>
        <v>7</v>
      </c>
      <c r="C102" s="2">
        <v>6</v>
      </c>
      <c r="D102" s="7" t="s">
        <v>522</v>
      </c>
      <c r="E102" s="2" t="s">
        <v>29</v>
      </c>
      <c r="F102" s="2" t="s">
        <v>28</v>
      </c>
      <c r="G102" s="11" t="s">
        <v>58</v>
      </c>
      <c r="H102" s="4">
        <v>4.3865740740740736E-4</v>
      </c>
      <c r="I102" s="26" t="str">
        <f t="shared" si="44"/>
        <v>0:37.90</v>
      </c>
      <c r="J102" s="83"/>
      <c r="K102" s="83"/>
      <c r="L102" s="2" t="str">
        <f t="shared" si="45"/>
        <v/>
      </c>
      <c r="M102" s="2" t="str">
        <f t="shared" si="46"/>
        <v/>
      </c>
    </row>
    <row r="103" spans="1:13" ht="30" customHeight="1">
      <c r="A103" s="2"/>
      <c r="B103" s="2">
        <f t="shared" si="41"/>
        <v>8</v>
      </c>
      <c r="C103" s="2">
        <v>7</v>
      </c>
      <c r="D103" s="7" t="s">
        <v>647</v>
      </c>
      <c r="E103" s="2" t="s">
        <v>29</v>
      </c>
      <c r="F103" s="2" t="s">
        <v>28</v>
      </c>
      <c r="G103" s="11" t="s">
        <v>58</v>
      </c>
      <c r="H103" s="4">
        <v>4.4548611111111113E-4</v>
      </c>
      <c r="I103" s="26" t="str">
        <f t="shared" si="44"/>
        <v>0:38.49</v>
      </c>
      <c r="J103" s="83"/>
      <c r="K103" s="83"/>
      <c r="L103" s="2" t="str">
        <f t="shared" si="45"/>
        <v/>
      </c>
      <c r="M103" s="2" t="str">
        <f t="shared" si="46"/>
        <v/>
      </c>
    </row>
    <row r="104" spans="1:13" ht="30" customHeight="1">
      <c r="A104" s="2"/>
      <c r="B104" s="2">
        <f t="shared" si="41"/>
        <v>9</v>
      </c>
      <c r="C104" s="2">
        <v>8</v>
      </c>
      <c r="D104" s="7" t="s">
        <v>650</v>
      </c>
      <c r="E104" s="2" t="s">
        <v>96</v>
      </c>
      <c r="F104" s="2" t="s">
        <v>28</v>
      </c>
      <c r="G104" s="11" t="s">
        <v>58</v>
      </c>
      <c r="H104" s="4">
        <v>4.4803240740740741E-4</v>
      </c>
      <c r="I104" s="26" t="str">
        <f t="shared" si="44"/>
        <v>0:38.71</v>
      </c>
      <c r="J104" s="83"/>
      <c r="K104" s="83"/>
      <c r="L104" s="2" t="str">
        <f t="shared" si="45"/>
        <v/>
      </c>
      <c r="M104" s="2" t="str">
        <f t="shared" si="46"/>
        <v/>
      </c>
    </row>
    <row r="105" spans="1:13" ht="30" customHeight="1">
      <c r="A105" s="2"/>
      <c r="B105" s="2">
        <f t="shared" si="41"/>
        <v>10</v>
      </c>
      <c r="C105" s="2">
        <v>9</v>
      </c>
      <c r="D105" s="7" t="s">
        <v>421</v>
      </c>
      <c r="E105" s="2" t="s">
        <v>5</v>
      </c>
      <c r="F105" s="2" t="s">
        <v>28</v>
      </c>
      <c r="G105" s="11" t="s">
        <v>58</v>
      </c>
      <c r="H105" s="4">
        <v>4.8761574074074077E-4</v>
      </c>
      <c r="I105" s="26" t="str">
        <f t="shared" si="44"/>
        <v>0:42.13</v>
      </c>
      <c r="J105" s="83"/>
      <c r="K105" s="83"/>
      <c r="L105" s="2" t="str">
        <f t="shared" si="45"/>
        <v/>
      </c>
      <c r="M105" s="2" t="str">
        <f t="shared" si="46"/>
        <v/>
      </c>
    </row>
    <row r="106" spans="1:13" ht="30" customHeight="1">
      <c r="A106" s="2"/>
      <c r="B106" s="2">
        <f t="shared" si="41"/>
        <v>11</v>
      </c>
      <c r="C106" s="2">
        <v>10</v>
      </c>
      <c r="D106" s="7" t="s">
        <v>721</v>
      </c>
      <c r="E106" s="2" t="s">
        <v>96</v>
      </c>
      <c r="F106" s="2" t="s">
        <v>28</v>
      </c>
      <c r="G106" s="11" t="s">
        <v>58</v>
      </c>
      <c r="H106" s="4">
        <v>5.9814814814814811E-4</v>
      </c>
      <c r="I106" s="26" t="str">
        <f t="shared" si="44"/>
        <v>0:51.68</v>
      </c>
      <c r="J106" s="83"/>
      <c r="K106" s="83"/>
      <c r="L106" s="2" t="str">
        <f t="shared" si="45"/>
        <v/>
      </c>
      <c r="M106" s="2" t="str">
        <f t="shared" si="46"/>
        <v/>
      </c>
    </row>
    <row r="107" spans="1:13" ht="30" customHeight="1">
      <c r="A107" s="2"/>
      <c r="B107" s="2"/>
      <c r="C107" s="2"/>
      <c r="D107" s="52" t="s">
        <v>530</v>
      </c>
      <c r="E107" s="12" t="s">
        <v>211</v>
      </c>
      <c r="F107" s="12" t="s">
        <v>28</v>
      </c>
      <c r="G107" s="11" t="s">
        <v>58</v>
      </c>
      <c r="H107" s="4" t="s">
        <v>1010</v>
      </c>
      <c r="I107" s="26" t="str">
        <f t="shared" si="44"/>
        <v>棄權</v>
      </c>
      <c r="J107" s="83"/>
      <c r="K107" s="83"/>
      <c r="L107" s="2" t="str">
        <f t="shared" si="45"/>
        <v/>
      </c>
      <c r="M107" s="2" t="str">
        <f t="shared" si="46"/>
        <v/>
      </c>
    </row>
    <row r="108" spans="1:13" ht="30" customHeight="1">
      <c r="A108" s="2"/>
      <c r="B108" s="2"/>
      <c r="C108" s="2"/>
      <c r="D108" s="7" t="s">
        <v>301</v>
      </c>
      <c r="E108" s="2" t="s">
        <v>126</v>
      </c>
      <c r="F108" s="2" t="s">
        <v>28</v>
      </c>
      <c r="G108" s="11" t="s">
        <v>58</v>
      </c>
      <c r="H108" s="4" t="s">
        <v>1010</v>
      </c>
      <c r="I108" s="26" t="str">
        <f t="shared" si="44"/>
        <v>棄權</v>
      </c>
      <c r="J108" s="83"/>
      <c r="K108" s="83"/>
      <c r="L108" s="2" t="str">
        <f t="shared" si="45"/>
        <v/>
      </c>
      <c r="M108" s="2" t="str">
        <f t="shared" si="46"/>
        <v/>
      </c>
    </row>
    <row r="109" spans="1:13" ht="30" customHeight="1">
      <c r="A109" s="2"/>
      <c r="B109" s="2"/>
      <c r="C109" s="2"/>
      <c r="D109" s="7" t="s">
        <v>740</v>
      </c>
      <c r="E109" s="2" t="s">
        <v>186</v>
      </c>
      <c r="F109" s="2" t="s">
        <v>28</v>
      </c>
      <c r="G109" s="11" t="s">
        <v>58</v>
      </c>
      <c r="H109" s="4" t="s">
        <v>1010</v>
      </c>
      <c r="I109" s="26" t="str">
        <f t="shared" si="44"/>
        <v>棄權</v>
      </c>
      <c r="J109" s="84"/>
      <c r="K109" s="84"/>
      <c r="L109" s="2" t="str">
        <f t="shared" si="45"/>
        <v/>
      </c>
      <c r="M109" s="2" t="str">
        <f t="shared" si="46"/>
        <v/>
      </c>
    </row>
    <row r="110" spans="1:13" ht="30" customHeight="1">
      <c r="A110" s="2" t="s">
        <v>1011</v>
      </c>
      <c r="B110" s="2">
        <f>RANK(H110,$H$110:$H$122,1)</f>
        <v>1</v>
      </c>
      <c r="C110" s="2">
        <f>RANK(I110,$H$110:$H$122,1)</f>
        <v>1</v>
      </c>
      <c r="D110" s="7" t="s">
        <v>436</v>
      </c>
      <c r="E110" s="2" t="s">
        <v>122</v>
      </c>
      <c r="F110" s="2" t="s">
        <v>30</v>
      </c>
      <c r="G110" s="11" t="s">
        <v>58</v>
      </c>
      <c r="H110" s="4">
        <v>3.4432870370370368E-4</v>
      </c>
      <c r="I110" s="26" t="str">
        <f t="shared" ref="I110:I173" si="47">TEXT(H110,"m:ss.00;@")</f>
        <v>0:29.75</v>
      </c>
      <c r="J110" s="80">
        <v>3.4039351851851852E-4</v>
      </c>
      <c r="K110" s="81">
        <v>3.2407407407407406E-4</v>
      </c>
      <c r="L110" s="2" t="str">
        <f>IF(H110&lt;$J$110,"破我國紀錄","")</f>
        <v/>
      </c>
      <c r="M110" s="2" t="str">
        <f>IF(H110&lt;$K$110,"破成人賽紀錄","")</f>
        <v/>
      </c>
    </row>
    <row r="111" spans="1:13" ht="30" customHeight="1">
      <c r="A111" s="2"/>
      <c r="B111" s="2">
        <f t="shared" ref="B111:B121" si="48">RANK(H111,$H$110:$H$122,1)</f>
        <v>2</v>
      </c>
      <c r="C111" s="2"/>
      <c r="D111" s="54" t="s">
        <v>434</v>
      </c>
      <c r="E111" s="6" t="s">
        <v>101</v>
      </c>
      <c r="F111" s="2" t="s">
        <v>30</v>
      </c>
      <c r="G111" s="11" t="s">
        <v>58</v>
      </c>
      <c r="H111" s="4">
        <v>3.4791666666666668E-4</v>
      </c>
      <c r="I111" s="26" t="str">
        <f t="shared" si="47"/>
        <v>0:30.06</v>
      </c>
      <c r="J111" s="83"/>
      <c r="K111" s="83"/>
      <c r="L111" s="2" t="str">
        <f t="shared" ref="L111:L122" si="49">IF(H111&lt;$J$110,"破我國紀錄","")</f>
        <v/>
      </c>
      <c r="M111" s="2" t="str">
        <f t="shared" ref="M111:M122" si="50">IF(H111&lt;$K$110,"破成人賽紀錄","")</f>
        <v/>
      </c>
    </row>
    <row r="112" spans="1:13" ht="30" customHeight="1">
      <c r="A112" s="2"/>
      <c r="B112" s="2">
        <f t="shared" si="48"/>
        <v>3</v>
      </c>
      <c r="C112" s="2">
        <v>2</v>
      </c>
      <c r="D112" s="7" t="s">
        <v>656</v>
      </c>
      <c r="E112" s="2" t="s">
        <v>173</v>
      </c>
      <c r="F112" s="2" t="s">
        <v>30</v>
      </c>
      <c r="G112" s="11" t="s">
        <v>58</v>
      </c>
      <c r="H112" s="4">
        <v>3.5509259259259256E-4</v>
      </c>
      <c r="I112" s="26" t="str">
        <f t="shared" si="47"/>
        <v>0:30.68</v>
      </c>
      <c r="J112" s="83"/>
      <c r="K112" s="83"/>
      <c r="L112" s="2" t="str">
        <f t="shared" si="49"/>
        <v/>
      </c>
      <c r="M112" s="2" t="str">
        <f t="shared" si="50"/>
        <v/>
      </c>
    </row>
    <row r="113" spans="1:13" ht="30" customHeight="1">
      <c r="A113" s="2"/>
      <c r="B113" s="2">
        <f t="shared" si="48"/>
        <v>4</v>
      </c>
      <c r="C113" s="2">
        <v>3</v>
      </c>
      <c r="D113" s="7" t="s">
        <v>435</v>
      </c>
      <c r="E113" s="2" t="s">
        <v>2</v>
      </c>
      <c r="F113" s="2" t="s">
        <v>30</v>
      </c>
      <c r="G113" s="11" t="s">
        <v>58</v>
      </c>
      <c r="H113" s="4">
        <v>3.5555555555555557E-4</v>
      </c>
      <c r="I113" s="26" t="str">
        <f t="shared" si="47"/>
        <v>0:30.72</v>
      </c>
      <c r="J113" s="83"/>
      <c r="K113" s="83"/>
      <c r="L113" s="2" t="str">
        <f t="shared" si="49"/>
        <v/>
      </c>
      <c r="M113" s="2" t="str">
        <f t="shared" si="50"/>
        <v/>
      </c>
    </row>
    <row r="114" spans="1:13" ht="30" customHeight="1">
      <c r="A114" s="2"/>
      <c r="B114" s="2">
        <f t="shared" si="48"/>
        <v>5</v>
      </c>
      <c r="C114" s="2">
        <v>4</v>
      </c>
      <c r="D114" s="7" t="s">
        <v>722</v>
      </c>
      <c r="E114" s="2" t="s">
        <v>218</v>
      </c>
      <c r="F114" s="2" t="s">
        <v>30</v>
      </c>
      <c r="G114" s="11" t="s">
        <v>58</v>
      </c>
      <c r="H114" s="4">
        <v>3.7280092592592595E-4</v>
      </c>
      <c r="I114" s="26" t="str">
        <f t="shared" si="47"/>
        <v>0:32.21</v>
      </c>
      <c r="J114" s="83"/>
      <c r="K114" s="83"/>
      <c r="L114" s="2" t="str">
        <f t="shared" si="49"/>
        <v/>
      </c>
      <c r="M114" s="2" t="str">
        <f t="shared" si="50"/>
        <v/>
      </c>
    </row>
    <row r="115" spans="1:13" ht="30" customHeight="1">
      <c r="A115" s="2"/>
      <c r="B115" s="2">
        <f t="shared" si="48"/>
        <v>6</v>
      </c>
      <c r="C115" s="2">
        <v>5</v>
      </c>
      <c r="D115" s="7" t="s">
        <v>316</v>
      </c>
      <c r="E115" s="2" t="s">
        <v>108</v>
      </c>
      <c r="F115" s="2" t="s">
        <v>30</v>
      </c>
      <c r="G115" s="11" t="s">
        <v>58</v>
      </c>
      <c r="H115" s="4">
        <v>3.938657407407408E-4</v>
      </c>
      <c r="I115" s="26" t="str">
        <f t="shared" si="47"/>
        <v>0:34.03</v>
      </c>
      <c r="J115" s="83"/>
      <c r="K115" s="83"/>
      <c r="L115" s="2" t="str">
        <f t="shared" si="49"/>
        <v/>
      </c>
      <c r="M115" s="2" t="str">
        <f t="shared" si="50"/>
        <v/>
      </c>
    </row>
    <row r="116" spans="1:13" ht="30" customHeight="1">
      <c r="A116" s="2"/>
      <c r="B116" s="2">
        <f t="shared" si="48"/>
        <v>7</v>
      </c>
      <c r="C116" s="2">
        <v>6</v>
      </c>
      <c r="D116" s="7" t="s">
        <v>428</v>
      </c>
      <c r="E116" s="2" t="s">
        <v>29</v>
      </c>
      <c r="F116" s="2" t="s">
        <v>30</v>
      </c>
      <c r="G116" s="11" t="s">
        <v>58</v>
      </c>
      <c r="H116" s="4">
        <v>3.9942129629629621E-4</v>
      </c>
      <c r="I116" s="26" t="str">
        <f t="shared" si="47"/>
        <v>0:34.51</v>
      </c>
      <c r="J116" s="83"/>
      <c r="K116" s="83"/>
      <c r="L116" s="2" t="str">
        <f t="shared" si="49"/>
        <v/>
      </c>
      <c r="M116" s="2" t="str">
        <f t="shared" si="50"/>
        <v/>
      </c>
    </row>
    <row r="117" spans="1:13" ht="30" customHeight="1">
      <c r="A117" s="2"/>
      <c r="B117" s="2">
        <f t="shared" si="48"/>
        <v>8</v>
      </c>
      <c r="C117" s="2">
        <v>7</v>
      </c>
      <c r="D117" s="7" t="s">
        <v>429</v>
      </c>
      <c r="E117" s="2" t="s">
        <v>103</v>
      </c>
      <c r="F117" s="2" t="s">
        <v>30</v>
      </c>
      <c r="G117" s="11" t="s">
        <v>58</v>
      </c>
      <c r="H117" s="4">
        <v>4.0578703703703702E-4</v>
      </c>
      <c r="I117" s="26" t="str">
        <f t="shared" si="47"/>
        <v>0:35.06</v>
      </c>
      <c r="J117" s="83"/>
      <c r="K117" s="83"/>
      <c r="L117" s="2" t="str">
        <f t="shared" si="49"/>
        <v/>
      </c>
      <c r="M117" s="2" t="str">
        <f t="shared" si="50"/>
        <v/>
      </c>
    </row>
    <row r="118" spans="1:13" ht="30" customHeight="1">
      <c r="A118" s="2"/>
      <c r="B118" s="2">
        <f t="shared" si="48"/>
        <v>9</v>
      </c>
      <c r="C118" s="2">
        <v>8</v>
      </c>
      <c r="D118" s="7" t="s">
        <v>153</v>
      </c>
      <c r="E118" s="2" t="s">
        <v>154</v>
      </c>
      <c r="F118" s="2" t="s">
        <v>30</v>
      </c>
      <c r="G118" s="11" t="s">
        <v>58</v>
      </c>
      <c r="H118" s="4">
        <v>4.1828703703703711E-4</v>
      </c>
      <c r="I118" s="26" t="str">
        <f t="shared" si="47"/>
        <v>0:36.14</v>
      </c>
      <c r="J118" s="83"/>
      <c r="K118" s="83"/>
      <c r="L118" s="2" t="str">
        <f t="shared" si="49"/>
        <v/>
      </c>
      <c r="M118" s="2" t="str">
        <f t="shared" si="50"/>
        <v/>
      </c>
    </row>
    <row r="119" spans="1:13" ht="30" customHeight="1">
      <c r="A119" s="2"/>
      <c r="B119" s="2">
        <f t="shared" si="48"/>
        <v>10</v>
      </c>
      <c r="C119" s="2">
        <v>9</v>
      </c>
      <c r="D119" s="7" t="s">
        <v>313</v>
      </c>
      <c r="E119" s="2" t="s">
        <v>24</v>
      </c>
      <c r="F119" s="2" t="s">
        <v>30</v>
      </c>
      <c r="G119" s="11" t="s">
        <v>58</v>
      </c>
      <c r="H119" s="4">
        <v>4.4872685185185185E-4</v>
      </c>
      <c r="I119" s="26" t="str">
        <f t="shared" si="47"/>
        <v>0:38.77</v>
      </c>
      <c r="J119" s="83"/>
      <c r="K119" s="83"/>
      <c r="L119" s="2" t="str">
        <f t="shared" si="49"/>
        <v/>
      </c>
      <c r="M119" s="2" t="str">
        <f t="shared" si="50"/>
        <v/>
      </c>
    </row>
    <row r="120" spans="1:13" ht="30" customHeight="1">
      <c r="A120" s="2"/>
      <c r="B120" s="2">
        <f t="shared" si="48"/>
        <v>11</v>
      </c>
      <c r="C120" s="2">
        <v>10</v>
      </c>
      <c r="D120" s="7" t="s">
        <v>702</v>
      </c>
      <c r="E120" s="2" t="s">
        <v>138</v>
      </c>
      <c r="F120" s="2" t="s">
        <v>30</v>
      </c>
      <c r="G120" s="11" t="s">
        <v>58</v>
      </c>
      <c r="H120" s="4">
        <v>4.7187500000000007E-4</v>
      </c>
      <c r="I120" s="26" t="str">
        <f t="shared" si="47"/>
        <v>0:40.77</v>
      </c>
      <c r="J120" s="83"/>
      <c r="K120" s="83"/>
      <c r="L120" s="2" t="str">
        <f t="shared" si="49"/>
        <v/>
      </c>
      <c r="M120" s="2" t="str">
        <f t="shared" si="50"/>
        <v/>
      </c>
    </row>
    <row r="121" spans="1:13" ht="30" customHeight="1">
      <c r="A121" s="2"/>
      <c r="B121" s="2">
        <f t="shared" si="48"/>
        <v>12</v>
      </c>
      <c r="C121" s="2">
        <v>11</v>
      </c>
      <c r="D121" s="7" t="s">
        <v>741</v>
      </c>
      <c r="E121" s="2" t="s">
        <v>226</v>
      </c>
      <c r="F121" s="2" t="s">
        <v>30</v>
      </c>
      <c r="G121" s="11" t="s">
        <v>58</v>
      </c>
      <c r="H121" s="4">
        <v>4.982638888888888E-4</v>
      </c>
      <c r="I121" s="26" t="str">
        <f t="shared" si="47"/>
        <v>0:43.05</v>
      </c>
      <c r="J121" s="83"/>
      <c r="K121" s="83"/>
      <c r="L121" s="2" t="str">
        <f t="shared" si="49"/>
        <v/>
      </c>
      <c r="M121" s="2" t="str">
        <f t="shared" si="50"/>
        <v/>
      </c>
    </row>
    <row r="122" spans="1:13" ht="30" customHeight="1">
      <c r="A122" s="2"/>
      <c r="B122" s="2"/>
      <c r="C122" s="2"/>
      <c r="D122" s="54" t="s">
        <v>1012</v>
      </c>
      <c r="E122" s="6" t="s">
        <v>111</v>
      </c>
      <c r="F122" s="2" t="s">
        <v>30</v>
      </c>
      <c r="G122" s="11" t="s">
        <v>58</v>
      </c>
      <c r="H122" s="4" t="s">
        <v>1008</v>
      </c>
      <c r="I122" s="26" t="str">
        <f t="shared" si="47"/>
        <v>棄權</v>
      </c>
      <c r="J122" s="84"/>
      <c r="K122" s="84"/>
      <c r="L122" s="2" t="str">
        <f t="shared" si="49"/>
        <v/>
      </c>
      <c r="M122" s="2" t="str">
        <f t="shared" si="50"/>
        <v/>
      </c>
    </row>
    <row r="123" spans="1:13" ht="30" customHeight="1">
      <c r="A123" s="2" t="s">
        <v>1013</v>
      </c>
      <c r="B123" s="2">
        <f>RANK(H123,$H$123:$H$138,1)</f>
        <v>1</v>
      </c>
      <c r="C123" s="2">
        <f>RANK(I123,$H$123:$H$138,1)</f>
        <v>1</v>
      </c>
      <c r="D123" s="7" t="s">
        <v>443</v>
      </c>
      <c r="E123" s="2" t="s">
        <v>2</v>
      </c>
      <c r="F123" s="2" t="s">
        <v>34</v>
      </c>
      <c r="G123" s="11" t="s">
        <v>58</v>
      </c>
      <c r="H123" s="4">
        <v>3.4583333333333335E-4</v>
      </c>
      <c r="I123" s="26" t="str">
        <f t="shared" si="47"/>
        <v>0:29.88</v>
      </c>
      <c r="J123" s="80">
        <v>3.3252314814814814E-4</v>
      </c>
      <c r="K123" s="81">
        <v>3.0937500000000003E-4</v>
      </c>
      <c r="L123" s="2" t="str">
        <f>IF(H123&lt;$J$123,"破我國紀錄","")</f>
        <v/>
      </c>
      <c r="M123" s="2" t="str">
        <f>IF(H123&lt;$K$123,"破成人賽紀錄","")</f>
        <v/>
      </c>
    </row>
    <row r="124" spans="1:13" ht="30" customHeight="1">
      <c r="A124" s="2"/>
      <c r="B124" s="2">
        <f t="shared" ref="B124:B136" si="51">RANK(H124,$H$123:$H$138,1)</f>
        <v>2</v>
      </c>
      <c r="C124" s="2"/>
      <c r="D124" s="54" t="s">
        <v>35</v>
      </c>
      <c r="E124" s="6" t="s">
        <v>122</v>
      </c>
      <c r="F124" s="2" t="s">
        <v>34</v>
      </c>
      <c r="G124" s="11" t="s">
        <v>58</v>
      </c>
      <c r="H124" s="4">
        <v>3.523148148148148E-4</v>
      </c>
      <c r="I124" s="26" t="str">
        <f t="shared" si="47"/>
        <v>0:30.44</v>
      </c>
      <c r="J124" s="83"/>
      <c r="K124" s="83"/>
      <c r="L124" s="2" t="str">
        <f t="shared" ref="L124:L138" si="52">IF(H124&lt;$J$123,"破我國紀錄","")</f>
        <v/>
      </c>
      <c r="M124" s="2" t="str">
        <f t="shared" ref="M124:M138" si="53">IF(H124&lt;$K$123,"破成人賽紀錄","")</f>
        <v/>
      </c>
    </row>
    <row r="125" spans="1:13" ht="30" customHeight="1">
      <c r="A125" s="2"/>
      <c r="B125" s="2">
        <f t="shared" si="51"/>
        <v>3</v>
      </c>
      <c r="C125" s="2">
        <v>2</v>
      </c>
      <c r="D125" s="7" t="s">
        <v>441</v>
      </c>
      <c r="E125" s="2" t="s">
        <v>29</v>
      </c>
      <c r="F125" s="2" t="s">
        <v>34</v>
      </c>
      <c r="G125" s="11" t="s">
        <v>58</v>
      </c>
      <c r="H125" s="4">
        <v>3.5601851851851853E-4</v>
      </c>
      <c r="I125" s="26" t="str">
        <f t="shared" si="47"/>
        <v>0:30.76</v>
      </c>
      <c r="J125" s="83"/>
      <c r="K125" s="83"/>
      <c r="L125" s="2" t="str">
        <f t="shared" si="52"/>
        <v/>
      </c>
      <c r="M125" s="2" t="str">
        <f t="shared" si="53"/>
        <v/>
      </c>
    </row>
    <row r="126" spans="1:13" ht="30" customHeight="1">
      <c r="A126" s="2"/>
      <c r="B126" s="2">
        <f t="shared" si="51"/>
        <v>4</v>
      </c>
      <c r="C126" s="2"/>
      <c r="D126" s="54" t="s">
        <v>335</v>
      </c>
      <c r="E126" s="6" t="s">
        <v>90</v>
      </c>
      <c r="F126" s="2" t="s">
        <v>34</v>
      </c>
      <c r="G126" s="11" t="s">
        <v>58</v>
      </c>
      <c r="H126" s="4">
        <v>3.7129629629629627E-4</v>
      </c>
      <c r="I126" s="26" t="str">
        <f t="shared" si="47"/>
        <v>0:32.08</v>
      </c>
      <c r="J126" s="83"/>
      <c r="K126" s="83"/>
      <c r="L126" s="2" t="str">
        <f t="shared" si="52"/>
        <v/>
      </c>
      <c r="M126" s="2" t="str">
        <f t="shared" si="53"/>
        <v/>
      </c>
    </row>
    <row r="127" spans="1:13" ht="30" customHeight="1">
      <c r="A127" s="2"/>
      <c r="B127" s="2">
        <f t="shared" si="51"/>
        <v>5</v>
      </c>
      <c r="C127" s="2">
        <v>3</v>
      </c>
      <c r="D127" s="7" t="s">
        <v>583</v>
      </c>
      <c r="E127" s="2" t="s">
        <v>5</v>
      </c>
      <c r="F127" s="2" t="s">
        <v>34</v>
      </c>
      <c r="G127" s="11" t="s">
        <v>58</v>
      </c>
      <c r="H127" s="4">
        <v>3.8553240740740741E-4</v>
      </c>
      <c r="I127" s="26" t="str">
        <f t="shared" si="47"/>
        <v>0:33.31</v>
      </c>
      <c r="J127" s="83"/>
      <c r="K127" s="83"/>
      <c r="L127" s="2" t="str">
        <f t="shared" si="52"/>
        <v/>
      </c>
      <c r="M127" s="2" t="str">
        <f t="shared" si="53"/>
        <v/>
      </c>
    </row>
    <row r="128" spans="1:13" ht="30" customHeight="1">
      <c r="A128" s="2"/>
      <c r="B128" s="2">
        <f t="shared" si="51"/>
        <v>6</v>
      </c>
      <c r="C128" s="2">
        <v>4</v>
      </c>
      <c r="D128" s="7" t="s">
        <v>586</v>
      </c>
      <c r="E128" s="2" t="s">
        <v>103</v>
      </c>
      <c r="F128" s="2" t="s">
        <v>34</v>
      </c>
      <c r="G128" s="11" t="s">
        <v>58</v>
      </c>
      <c r="H128" s="4">
        <v>3.8692129629629629E-4</v>
      </c>
      <c r="I128" s="26" t="str">
        <f t="shared" si="47"/>
        <v>0:33.43</v>
      </c>
      <c r="J128" s="83"/>
      <c r="K128" s="83"/>
      <c r="L128" s="2" t="str">
        <f t="shared" si="52"/>
        <v/>
      </c>
      <c r="M128" s="2" t="str">
        <f t="shared" si="53"/>
        <v/>
      </c>
    </row>
    <row r="129" spans="1:13" ht="30" customHeight="1">
      <c r="A129" s="2"/>
      <c r="B129" s="2">
        <f t="shared" si="51"/>
        <v>7</v>
      </c>
      <c r="C129" s="2">
        <v>5</v>
      </c>
      <c r="D129" s="7" t="s">
        <v>445</v>
      </c>
      <c r="E129" s="2" t="s">
        <v>186</v>
      </c>
      <c r="F129" s="2" t="s">
        <v>34</v>
      </c>
      <c r="G129" s="11" t="s">
        <v>58</v>
      </c>
      <c r="H129" s="4">
        <v>3.9675925925925924E-4</v>
      </c>
      <c r="I129" s="26" t="str">
        <f t="shared" si="47"/>
        <v>0:34.28</v>
      </c>
      <c r="J129" s="83"/>
      <c r="K129" s="83"/>
      <c r="L129" s="2" t="str">
        <f t="shared" si="52"/>
        <v/>
      </c>
      <c r="M129" s="2" t="str">
        <f t="shared" si="53"/>
        <v/>
      </c>
    </row>
    <row r="130" spans="1:13" ht="30" customHeight="1">
      <c r="A130" s="2"/>
      <c r="B130" s="2">
        <f t="shared" si="51"/>
        <v>7</v>
      </c>
      <c r="C130" s="2"/>
      <c r="D130" s="54" t="s">
        <v>444</v>
      </c>
      <c r="E130" s="6" t="s">
        <v>90</v>
      </c>
      <c r="F130" s="2" t="s">
        <v>34</v>
      </c>
      <c r="G130" s="11" t="s">
        <v>58</v>
      </c>
      <c r="H130" s="4">
        <v>3.9675925925925924E-4</v>
      </c>
      <c r="I130" s="26" t="str">
        <f t="shared" si="47"/>
        <v>0:34.28</v>
      </c>
      <c r="J130" s="83"/>
      <c r="K130" s="83"/>
      <c r="L130" s="2" t="str">
        <f t="shared" si="52"/>
        <v/>
      </c>
      <c r="M130" s="2" t="str">
        <f t="shared" si="53"/>
        <v/>
      </c>
    </row>
    <row r="131" spans="1:13" ht="30" customHeight="1">
      <c r="A131" s="2"/>
      <c r="B131" s="2">
        <f t="shared" si="51"/>
        <v>9</v>
      </c>
      <c r="C131" s="2">
        <v>6</v>
      </c>
      <c r="D131" s="7" t="s">
        <v>334</v>
      </c>
      <c r="E131" s="2" t="s">
        <v>167</v>
      </c>
      <c r="F131" s="2" t="s">
        <v>34</v>
      </c>
      <c r="G131" s="11" t="s">
        <v>58</v>
      </c>
      <c r="H131" s="4">
        <v>4.0925925925925933E-4</v>
      </c>
      <c r="I131" s="26" t="str">
        <f t="shared" si="47"/>
        <v>0:35.36</v>
      </c>
      <c r="J131" s="83"/>
      <c r="K131" s="83"/>
      <c r="L131" s="2" t="str">
        <f t="shared" si="52"/>
        <v/>
      </c>
      <c r="M131" s="2" t="str">
        <f t="shared" si="53"/>
        <v/>
      </c>
    </row>
    <row r="132" spans="1:13" ht="30" customHeight="1">
      <c r="A132" s="2"/>
      <c r="B132" s="2">
        <f t="shared" si="51"/>
        <v>10</v>
      </c>
      <c r="C132" s="2">
        <v>7</v>
      </c>
      <c r="D132" s="7" t="s">
        <v>723</v>
      </c>
      <c r="E132" s="2" t="s">
        <v>724</v>
      </c>
      <c r="F132" s="2" t="s">
        <v>34</v>
      </c>
      <c r="G132" s="11" t="s">
        <v>58</v>
      </c>
      <c r="H132" s="4">
        <v>4.2986111111111111E-4</v>
      </c>
      <c r="I132" s="26" t="str">
        <f t="shared" si="47"/>
        <v>0:37.14</v>
      </c>
      <c r="J132" s="83"/>
      <c r="K132" s="83"/>
      <c r="L132" s="2" t="str">
        <f t="shared" si="52"/>
        <v/>
      </c>
      <c r="M132" s="2" t="str">
        <f t="shared" si="53"/>
        <v/>
      </c>
    </row>
    <row r="133" spans="1:13" ht="30" customHeight="1">
      <c r="A133" s="2"/>
      <c r="B133" s="2">
        <f t="shared" si="51"/>
        <v>11</v>
      </c>
      <c r="C133" s="2">
        <v>8</v>
      </c>
      <c r="D133" s="7" t="s">
        <v>725</v>
      </c>
      <c r="E133" s="2" t="s">
        <v>138</v>
      </c>
      <c r="F133" s="2" t="s">
        <v>34</v>
      </c>
      <c r="G133" s="11" t="s">
        <v>58</v>
      </c>
      <c r="H133" s="4">
        <v>4.5231481481481484E-4</v>
      </c>
      <c r="I133" s="26" t="str">
        <f t="shared" si="47"/>
        <v>0:39.08</v>
      </c>
      <c r="J133" s="83"/>
      <c r="K133" s="83"/>
      <c r="L133" s="2" t="str">
        <f t="shared" si="52"/>
        <v/>
      </c>
      <c r="M133" s="2" t="str">
        <f t="shared" si="53"/>
        <v/>
      </c>
    </row>
    <row r="134" spans="1:13" ht="30" customHeight="1">
      <c r="A134" s="2"/>
      <c r="B134" s="2">
        <f t="shared" si="51"/>
        <v>12</v>
      </c>
      <c r="C134" s="2">
        <v>9</v>
      </c>
      <c r="D134" s="7" t="s">
        <v>330</v>
      </c>
      <c r="E134" s="2" t="s">
        <v>226</v>
      </c>
      <c r="F134" s="2" t="s">
        <v>34</v>
      </c>
      <c r="G134" s="11" t="s">
        <v>58</v>
      </c>
      <c r="H134" s="4">
        <v>4.8877314814814812E-4</v>
      </c>
      <c r="I134" s="26" t="str">
        <f t="shared" si="47"/>
        <v>0:42.23</v>
      </c>
      <c r="J134" s="83"/>
      <c r="K134" s="83"/>
      <c r="L134" s="2" t="str">
        <f t="shared" si="52"/>
        <v/>
      </c>
      <c r="M134" s="2" t="str">
        <f t="shared" si="53"/>
        <v/>
      </c>
    </row>
    <row r="135" spans="1:13" ht="30" customHeight="1">
      <c r="A135" s="2"/>
      <c r="B135" s="2">
        <f t="shared" si="51"/>
        <v>13</v>
      </c>
      <c r="C135" s="2">
        <v>10</v>
      </c>
      <c r="D135" s="7" t="s">
        <v>659</v>
      </c>
      <c r="E135" s="2" t="s">
        <v>24</v>
      </c>
      <c r="F135" s="2" t="s">
        <v>34</v>
      </c>
      <c r="G135" s="11" t="s">
        <v>58</v>
      </c>
      <c r="H135" s="4">
        <v>5.6168981481481489E-4</v>
      </c>
      <c r="I135" s="26" t="str">
        <f t="shared" si="47"/>
        <v>0:48.53</v>
      </c>
      <c r="J135" s="83"/>
      <c r="K135" s="83"/>
      <c r="L135" s="2" t="str">
        <f t="shared" si="52"/>
        <v/>
      </c>
      <c r="M135" s="2" t="str">
        <f t="shared" si="53"/>
        <v/>
      </c>
    </row>
    <row r="136" spans="1:13" ht="30" customHeight="1">
      <c r="A136" s="2"/>
      <c r="B136" s="2">
        <f t="shared" si="51"/>
        <v>14</v>
      </c>
      <c r="C136" s="2">
        <v>11</v>
      </c>
      <c r="D136" s="7" t="s">
        <v>742</v>
      </c>
      <c r="E136" s="2" t="s">
        <v>156</v>
      </c>
      <c r="F136" s="2" t="s">
        <v>34</v>
      </c>
      <c r="G136" s="11" t="s">
        <v>58</v>
      </c>
      <c r="H136" s="4">
        <v>6.3912037037037041E-4</v>
      </c>
      <c r="I136" s="26" t="str">
        <f t="shared" si="47"/>
        <v>0:55.22</v>
      </c>
      <c r="J136" s="83"/>
      <c r="K136" s="83"/>
      <c r="L136" s="2" t="str">
        <f t="shared" si="52"/>
        <v/>
      </c>
      <c r="M136" s="2" t="str">
        <f t="shared" si="53"/>
        <v/>
      </c>
    </row>
    <row r="137" spans="1:13" ht="30" customHeight="1">
      <c r="A137" s="2"/>
      <c r="B137" s="2"/>
      <c r="C137" s="2"/>
      <c r="D137" s="7" t="s">
        <v>331</v>
      </c>
      <c r="E137" s="2" t="s">
        <v>122</v>
      </c>
      <c r="F137" s="2" t="s">
        <v>34</v>
      </c>
      <c r="G137" s="11" t="s">
        <v>58</v>
      </c>
      <c r="H137" s="4" t="s">
        <v>1014</v>
      </c>
      <c r="I137" s="26" t="str">
        <f t="shared" si="47"/>
        <v>棄權</v>
      </c>
      <c r="J137" s="83"/>
      <c r="K137" s="83"/>
      <c r="L137" s="2" t="str">
        <f t="shared" si="52"/>
        <v/>
      </c>
      <c r="M137" s="2" t="str">
        <f t="shared" si="53"/>
        <v/>
      </c>
    </row>
    <row r="138" spans="1:13" ht="30" customHeight="1">
      <c r="A138" s="2"/>
      <c r="B138" s="2"/>
      <c r="C138" s="2"/>
      <c r="D138" s="7" t="s">
        <v>660</v>
      </c>
      <c r="E138" s="2" t="s">
        <v>2</v>
      </c>
      <c r="F138" s="2" t="s">
        <v>34</v>
      </c>
      <c r="G138" s="11" t="s">
        <v>58</v>
      </c>
      <c r="H138" s="4" t="s">
        <v>1014</v>
      </c>
      <c r="I138" s="26" t="str">
        <f t="shared" si="47"/>
        <v>棄權</v>
      </c>
      <c r="J138" s="84"/>
      <c r="K138" s="84"/>
      <c r="L138" s="2" t="str">
        <f t="shared" si="52"/>
        <v/>
      </c>
      <c r="M138" s="2" t="str">
        <f t="shared" si="53"/>
        <v/>
      </c>
    </row>
    <row r="139" spans="1:13" ht="30" customHeight="1">
      <c r="A139" s="2">
        <v>168</v>
      </c>
      <c r="B139" s="2">
        <f t="shared" ref="B139:C144" si="54">RANK(H139,$H$139:$H$145,1)</f>
        <v>1</v>
      </c>
      <c r="C139" s="2">
        <f t="shared" si="54"/>
        <v>1</v>
      </c>
      <c r="D139" s="7" t="s">
        <v>744</v>
      </c>
      <c r="E139" s="2" t="s">
        <v>2</v>
      </c>
      <c r="F139" s="2" t="s">
        <v>36</v>
      </c>
      <c r="G139" s="11" t="s">
        <v>58</v>
      </c>
      <c r="H139" s="4">
        <v>3.6273148148148146E-4</v>
      </c>
      <c r="I139" s="26" t="str">
        <f t="shared" si="47"/>
        <v>0:31.34</v>
      </c>
      <c r="J139" s="80">
        <v>3.2743055555555558E-4</v>
      </c>
      <c r="K139" s="81">
        <v>3.0335648148148149E-4</v>
      </c>
      <c r="L139" s="2" t="str">
        <f>IF(H139&lt;$J$139,"破我國紀錄","")</f>
        <v/>
      </c>
      <c r="M139" s="2" t="str">
        <f>IF(H139&lt;$K$139,"破成人賽紀錄","")</f>
        <v/>
      </c>
    </row>
    <row r="140" spans="1:13" ht="30" customHeight="1">
      <c r="A140" s="2"/>
      <c r="B140" s="2">
        <f t="shared" si="54"/>
        <v>2</v>
      </c>
      <c r="C140" s="2">
        <f t="shared" si="54"/>
        <v>2</v>
      </c>
      <c r="D140" s="7" t="s">
        <v>661</v>
      </c>
      <c r="E140" s="2" t="s">
        <v>5</v>
      </c>
      <c r="F140" s="2" t="s">
        <v>36</v>
      </c>
      <c r="G140" s="11" t="s">
        <v>58</v>
      </c>
      <c r="H140" s="4">
        <v>3.6400462962962965E-4</v>
      </c>
      <c r="I140" s="26" t="str">
        <f t="shared" si="47"/>
        <v>0:31.45</v>
      </c>
      <c r="J140" s="83"/>
      <c r="K140" s="83"/>
      <c r="L140" s="2" t="str">
        <f t="shared" ref="L140:L145" si="55">IF(H140&lt;$J$139,"破我國紀錄","")</f>
        <v/>
      </c>
      <c r="M140" s="2" t="str">
        <f t="shared" ref="M140:M145" si="56">IF(H140&lt;$K$139,"破成人賽紀錄","")</f>
        <v/>
      </c>
    </row>
    <row r="141" spans="1:13" ht="30" customHeight="1">
      <c r="A141" s="2"/>
      <c r="B141" s="2">
        <f t="shared" si="54"/>
        <v>3</v>
      </c>
      <c r="C141" s="2">
        <f t="shared" si="54"/>
        <v>3</v>
      </c>
      <c r="D141" s="7" t="s">
        <v>745</v>
      </c>
      <c r="E141" s="2" t="s">
        <v>323</v>
      </c>
      <c r="F141" s="2" t="s">
        <v>36</v>
      </c>
      <c r="G141" s="11" t="s">
        <v>58</v>
      </c>
      <c r="H141" s="4">
        <v>3.826388888888889E-4</v>
      </c>
      <c r="I141" s="26" t="str">
        <f t="shared" si="47"/>
        <v>0:33.06</v>
      </c>
      <c r="J141" s="83"/>
      <c r="K141" s="83"/>
      <c r="L141" s="2" t="str">
        <f t="shared" si="55"/>
        <v/>
      </c>
      <c r="M141" s="2" t="str">
        <f t="shared" si="56"/>
        <v/>
      </c>
    </row>
    <row r="142" spans="1:13" ht="30" customHeight="1">
      <c r="A142" s="2"/>
      <c r="B142" s="2">
        <f t="shared" si="54"/>
        <v>4</v>
      </c>
      <c r="C142" s="2">
        <f t="shared" si="54"/>
        <v>4</v>
      </c>
      <c r="D142" s="7" t="s">
        <v>447</v>
      </c>
      <c r="E142" s="2" t="s">
        <v>173</v>
      </c>
      <c r="F142" s="2" t="s">
        <v>36</v>
      </c>
      <c r="G142" s="11" t="s">
        <v>58</v>
      </c>
      <c r="H142" s="4">
        <v>3.8692129629629629E-4</v>
      </c>
      <c r="I142" s="26" t="str">
        <f t="shared" si="47"/>
        <v>0:33.43</v>
      </c>
      <c r="J142" s="83"/>
      <c r="K142" s="83"/>
      <c r="L142" s="2" t="str">
        <f t="shared" si="55"/>
        <v/>
      </c>
      <c r="M142" s="2" t="str">
        <f t="shared" si="56"/>
        <v/>
      </c>
    </row>
    <row r="143" spans="1:13" ht="30" customHeight="1">
      <c r="A143" s="2"/>
      <c r="B143" s="2">
        <f t="shared" si="54"/>
        <v>5</v>
      </c>
      <c r="C143" s="2">
        <f t="shared" si="54"/>
        <v>5</v>
      </c>
      <c r="D143" s="7" t="s">
        <v>345</v>
      </c>
      <c r="E143" s="2" t="s">
        <v>103</v>
      </c>
      <c r="F143" s="2" t="s">
        <v>36</v>
      </c>
      <c r="G143" s="11" t="s">
        <v>58</v>
      </c>
      <c r="H143" s="4">
        <v>4.1863425925925927E-4</v>
      </c>
      <c r="I143" s="26" t="str">
        <f t="shared" si="47"/>
        <v>0:36.17</v>
      </c>
      <c r="J143" s="83"/>
      <c r="K143" s="83"/>
      <c r="L143" s="2" t="str">
        <f t="shared" si="55"/>
        <v/>
      </c>
      <c r="M143" s="2" t="str">
        <f t="shared" si="56"/>
        <v/>
      </c>
    </row>
    <row r="144" spans="1:13" ht="30" customHeight="1">
      <c r="A144" s="2"/>
      <c r="B144" s="2">
        <f t="shared" si="54"/>
        <v>6</v>
      </c>
      <c r="C144" s="2">
        <f t="shared" si="54"/>
        <v>6</v>
      </c>
      <c r="D144" s="7" t="s">
        <v>349</v>
      </c>
      <c r="E144" s="2" t="s">
        <v>105</v>
      </c>
      <c r="F144" s="2" t="s">
        <v>36</v>
      </c>
      <c r="G144" s="11" t="s">
        <v>58</v>
      </c>
      <c r="H144" s="4">
        <v>4.3831018518518519E-4</v>
      </c>
      <c r="I144" s="26" t="str">
        <f t="shared" si="47"/>
        <v>0:37.87</v>
      </c>
      <c r="J144" s="83"/>
      <c r="K144" s="83"/>
      <c r="L144" s="2" t="str">
        <f t="shared" si="55"/>
        <v/>
      </c>
      <c r="M144" s="2" t="str">
        <f t="shared" si="56"/>
        <v/>
      </c>
    </row>
    <row r="145" spans="1:13" ht="30" customHeight="1">
      <c r="A145" s="2"/>
      <c r="B145" s="2"/>
      <c r="C145" s="2"/>
      <c r="D145" s="7" t="s">
        <v>743</v>
      </c>
      <c r="E145" s="2" t="s">
        <v>218</v>
      </c>
      <c r="F145" s="2" t="s">
        <v>36</v>
      </c>
      <c r="G145" s="11" t="s">
        <v>58</v>
      </c>
      <c r="H145" s="4" t="s">
        <v>1010</v>
      </c>
      <c r="I145" s="26" t="str">
        <f t="shared" si="47"/>
        <v>棄權</v>
      </c>
      <c r="J145" s="84"/>
      <c r="K145" s="84"/>
      <c r="L145" s="2" t="str">
        <f t="shared" si="55"/>
        <v/>
      </c>
      <c r="M145" s="2" t="str">
        <f t="shared" si="56"/>
        <v/>
      </c>
    </row>
    <row r="146" spans="1:13" ht="30" customHeight="1">
      <c r="A146" s="2">
        <v>169</v>
      </c>
      <c r="B146" s="2">
        <f>RANK(H146,$H$146:$H$152,1)</f>
        <v>1</v>
      </c>
      <c r="C146" s="2">
        <f>RANK(I146,$H$146:$H$152,1)</f>
        <v>1</v>
      </c>
      <c r="D146" s="7" t="s">
        <v>726</v>
      </c>
      <c r="E146" s="2" t="s">
        <v>2</v>
      </c>
      <c r="F146" s="2" t="s">
        <v>40</v>
      </c>
      <c r="G146" s="11" t="s">
        <v>58</v>
      </c>
      <c r="H146" s="4">
        <v>3.3796296296296292E-4</v>
      </c>
      <c r="I146" s="26" t="str">
        <f t="shared" si="47"/>
        <v>0:29.20</v>
      </c>
      <c r="J146" s="80">
        <v>3.0266203703703699E-4</v>
      </c>
      <c r="K146" s="81">
        <v>3.0266203703703699E-4</v>
      </c>
      <c r="L146" s="2" t="str">
        <f>IF(H146&lt;$J$146,"破我國紀錄","")</f>
        <v/>
      </c>
      <c r="M146" s="2" t="str">
        <f>IF(H146&lt;$K$146,"破成人賽紀錄","")</f>
        <v/>
      </c>
    </row>
    <row r="147" spans="1:13" ht="30" customHeight="1">
      <c r="A147" s="2"/>
      <c r="B147" s="2">
        <f t="shared" ref="B147:B152" si="57">RANK(H147,$H$146:$H$152,1)</f>
        <v>2</v>
      </c>
      <c r="C147" s="2"/>
      <c r="D147" s="54" t="s">
        <v>589</v>
      </c>
      <c r="E147" s="6" t="s">
        <v>98</v>
      </c>
      <c r="F147" s="2" t="s">
        <v>40</v>
      </c>
      <c r="G147" s="11" t="s">
        <v>58</v>
      </c>
      <c r="H147" s="4">
        <v>3.459490740740741E-4</v>
      </c>
      <c r="I147" s="26" t="str">
        <f t="shared" si="47"/>
        <v>0:29.89</v>
      </c>
      <c r="J147" s="83"/>
      <c r="K147" s="83"/>
      <c r="L147" s="2" t="str">
        <f t="shared" ref="L147:L152" si="58">IF(H147&lt;$J$146,"破我國紀錄","")</f>
        <v/>
      </c>
      <c r="M147" s="2" t="str">
        <f t="shared" ref="M147:M152" si="59">IF(H147&lt;$K$146,"破成人賽紀錄","")</f>
        <v/>
      </c>
    </row>
    <row r="148" spans="1:13" ht="30" customHeight="1">
      <c r="A148" s="2"/>
      <c r="B148" s="2">
        <f t="shared" si="57"/>
        <v>3</v>
      </c>
      <c r="C148" s="2"/>
      <c r="D148" s="54" t="s">
        <v>356</v>
      </c>
      <c r="E148" s="6" t="s">
        <v>98</v>
      </c>
      <c r="F148" s="2" t="s">
        <v>40</v>
      </c>
      <c r="G148" s="11" t="s">
        <v>58</v>
      </c>
      <c r="H148" s="4">
        <v>3.5208333333333337E-4</v>
      </c>
      <c r="I148" s="26" t="str">
        <f t="shared" si="47"/>
        <v>0:30.42</v>
      </c>
      <c r="J148" s="83"/>
      <c r="K148" s="83"/>
      <c r="L148" s="2" t="str">
        <f t="shared" si="58"/>
        <v/>
      </c>
      <c r="M148" s="2" t="str">
        <f t="shared" si="59"/>
        <v/>
      </c>
    </row>
    <row r="149" spans="1:13" ht="30" customHeight="1">
      <c r="A149" s="2"/>
      <c r="B149" s="2">
        <f t="shared" si="57"/>
        <v>4</v>
      </c>
      <c r="C149" s="2">
        <v>2</v>
      </c>
      <c r="D149" s="7" t="s">
        <v>452</v>
      </c>
      <c r="E149" s="2" t="s">
        <v>138</v>
      </c>
      <c r="F149" s="2" t="s">
        <v>40</v>
      </c>
      <c r="G149" s="11" t="s">
        <v>58</v>
      </c>
      <c r="H149" s="4">
        <v>3.6770833333333333E-4</v>
      </c>
      <c r="I149" s="26" t="str">
        <f t="shared" si="47"/>
        <v>0:31.77</v>
      </c>
      <c r="J149" s="83"/>
      <c r="K149" s="83"/>
      <c r="L149" s="2" t="str">
        <f t="shared" si="58"/>
        <v/>
      </c>
      <c r="M149" s="2" t="str">
        <f t="shared" si="59"/>
        <v/>
      </c>
    </row>
    <row r="150" spans="1:13" ht="30" customHeight="1">
      <c r="A150" s="2"/>
      <c r="B150" s="2">
        <f t="shared" si="57"/>
        <v>5</v>
      </c>
      <c r="C150" s="2">
        <v>3</v>
      </c>
      <c r="D150" s="7" t="s">
        <v>456</v>
      </c>
      <c r="E150" s="2" t="s">
        <v>204</v>
      </c>
      <c r="F150" s="2" t="s">
        <v>40</v>
      </c>
      <c r="G150" s="11" t="s">
        <v>58</v>
      </c>
      <c r="H150" s="4">
        <v>4.0162037037037038E-4</v>
      </c>
      <c r="I150" s="26" t="str">
        <f t="shared" si="47"/>
        <v>0:34.70</v>
      </c>
      <c r="J150" s="83"/>
      <c r="K150" s="83"/>
      <c r="L150" s="2" t="str">
        <f t="shared" si="58"/>
        <v/>
      </c>
      <c r="M150" s="2" t="str">
        <f t="shared" si="59"/>
        <v/>
      </c>
    </row>
    <row r="151" spans="1:13" ht="30" customHeight="1">
      <c r="A151" s="2"/>
      <c r="B151" s="2">
        <f t="shared" si="57"/>
        <v>6</v>
      </c>
      <c r="C151" s="2">
        <v>4</v>
      </c>
      <c r="D151" s="7" t="s">
        <v>39</v>
      </c>
      <c r="E151" s="2" t="s">
        <v>2</v>
      </c>
      <c r="F151" s="2" t="s">
        <v>40</v>
      </c>
      <c r="G151" s="11" t="s">
        <v>58</v>
      </c>
      <c r="H151" s="4">
        <v>4.0578703703703702E-4</v>
      </c>
      <c r="I151" s="26" t="str">
        <f t="shared" si="47"/>
        <v>0:35.06</v>
      </c>
      <c r="J151" s="83"/>
      <c r="K151" s="83"/>
      <c r="L151" s="2" t="str">
        <f t="shared" si="58"/>
        <v/>
      </c>
      <c r="M151" s="2" t="str">
        <f t="shared" si="59"/>
        <v/>
      </c>
    </row>
    <row r="152" spans="1:13" ht="30" customHeight="1">
      <c r="A152" s="2"/>
      <c r="B152" s="2">
        <f t="shared" si="57"/>
        <v>7</v>
      </c>
      <c r="C152" s="2">
        <v>5</v>
      </c>
      <c r="D152" s="7" t="s">
        <v>351</v>
      </c>
      <c r="E152" s="2" t="s">
        <v>1</v>
      </c>
      <c r="F152" s="2" t="s">
        <v>40</v>
      </c>
      <c r="G152" s="11" t="s">
        <v>58</v>
      </c>
      <c r="H152" s="4">
        <v>4.9884259259259261E-4</v>
      </c>
      <c r="I152" s="26" t="str">
        <f t="shared" si="47"/>
        <v>0:43.10</v>
      </c>
      <c r="J152" s="84"/>
      <c r="K152" s="84"/>
      <c r="L152" s="2" t="str">
        <f t="shared" si="58"/>
        <v/>
      </c>
      <c r="M152" s="2" t="str">
        <f t="shared" si="59"/>
        <v/>
      </c>
    </row>
    <row r="153" spans="1:13" ht="30" customHeight="1">
      <c r="A153" s="2">
        <v>170</v>
      </c>
      <c r="B153" s="2">
        <f t="shared" ref="B153:C159" si="60">RANK(H153,$H$153:$H$159,1)</f>
        <v>1</v>
      </c>
      <c r="C153" s="2">
        <f t="shared" si="60"/>
        <v>1</v>
      </c>
      <c r="D153" s="7" t="s">
        <v>461</v>
      </c>
      <c r="E153" s="2" t="s">
        <v>2</v>
      </c>
      <c r="F153" s="2" t="s">
        <v>42</v>
      </c>
      <c r="G153" s="11" t="s">
        <v>58</v>
      </c>
      <c r="H153" s="4">
        <v>3.0763888888888887E-4</v>
      </c>
      <c r="I153" s="26" t="str">
        <f t="shared" si="47"/>
        <v>0:26.58</v>
      </c>
      <c r="J153" s="80">
        <v>3.0150462962962965E-4</v>
      </c>
      <c r="K153" s="67">
        <v>2.9988425925925923E-4</v>
      </c>
      <c r="L153" s="2" t="str">
        <f>IF(H153&lt;$J$153,"破我國紀錄","")</f>
        <v/>
      </c>
      <c r="M153" s="2" t="str">
        <f>IF(H153&lt;$K$153,"破成人賽紀錄","")</f>
        <v/>
      </c>
    </row>
    <row r="154" spans="1:13" ht="30" customHeight="1">
      <c r="A154" s="2"/>
      <c r="B154" s="2">
        <f t="shared" si="60"/>
        <v>2</v>
      </c>
      <c r="C154" s="2">
        <f t="shared" si="60"/>
        <v>2</v>
      </c>
      <c r="D154" s="7" t="s">
        <v>460</v>
      </c>
      <c r="E154" s="2" t="s">
        <v>236</v>
      </c>
      <c r="F154" s="2" t="s">
        <v>42</v>
      </c>
      <c r="G154" s="11" t="s">
        <v>58</v>
      </c>
      <c r="H154" s="4">
        <v>3.3148148148148148E-4</v>
      </c>
      <c r="I154" s="26" t="str">
        <f t="shared" si="47"/>
        <v>0:28.64</v>
      </c>
      <c r="J154" s="83"/>
      <c r="K154" s="83"/>
      <c r="L154" s="2" t="str">
        <f t="shared" ref="L154:L159" si="61">IF(H154&lt;$J$153,"破我國紀錄","")</f>
        <v/>
      </c>
      <c r="M154" s="2" t="str">
        <f t="shared" ref="M154:M159" si="62">IF(H154&lt;$K$153,"破成人賽紀錄","")</f>
        <v/>
      </c>
    </row>
    <row r="155" spans="1:13" ht="30" customHeight="1">
      <c r="A155" s="2"/>
      <c r="B155" s="2">
        <f t="shared" si="60"/>
        <v>3</v>
      </c>
      <c r="C155" s="2">
        <f t="shared" si="60"/>
        <v>3</v>
      </c>
      <c r="D155" s="7" t="s">
        <v>50</v>
      </c>
      <c r="E155" s="2" t="s">
        <v>122</v>
      </c>
      <c r="F155" s="2" t="s">
        <v>42</v>
      </c>
      <c r="G155" s="11" t="s">
        <v>58</v>
      </c>
      <c r="H155" s="4">
        <v>3.4386574074074077E-4</v>
      </c>
      <c r="I155" s="26" t="str">
        <f t="shared" si="47"/>
        <v>0:29.71</v>
      </c>
      <c r="J155" s="83"/>
      <c r="K155" s="83"/>
      <c r="L155" s="2" t="str">
        <f t="shared" si="61"/>
        <v/>
      </c>
      <c r="M155" s="2" t="str">
        <f t="shared" si="62"/>
        <v/>
      </c>
    </row>
    <row r="156" spans="1:13" ht="30" customHeight="1">
      <c r="A156" s="2"/>
      <c r="B156" s="2">
        <f t="shared" si="60"/>
        <v>4</v>
      </c>
      <c r="C156" s="2">
        <f t="shared" si="60"/>
        <v>4</v>
      </c>
      <c r="D156" s="7" t="s">
        <v>166</v>
      </c>
      <c r="E156" s="2" t="s">
        <v>167</v>
      </c>
      <c r="F156" s="2" t="s">
        <v>42</v>
      </c>
      <c r="G156" s="11" t="s">
        <v>58</v>
      </c>
      <c r="H156" s="4">
        <v>3.6018518518518523E-4</v>
      </c>
      <c r="I156" s="26" t="str">
        <f t="shared" si="47"/>
        <v>0:31.12</v>
      </c>
      <c r="J156" s="83"/>
      <c r="K156" s="83"/>
      <c r="L156" s="2" t="str">
        <f t="shared" si="61"/>
        <v/>
      </c>
      <c r="M156" s="2" t="str">
        <f t="shared" si="62"/>
        <v/>
      </c>
    </row>
    <row r="157" spans="1:13" ht="30" customHeight="1">
      <c r="A157" s="2"/>
      <c r="B157" s="2">
        <f t="shared" si="60"/>
        <v>5</v>
      </c>
      <c r="C157" s="2">
        <f t="shared" si="60"/>
        <v>5</v>
      </c>
      <c r="D157" s="7" t="s">
        <v>165</v>
      </c>
      <c r="E157" s="2" t="s">
        <v>24</v>
      </c>
      <c r="F157" s="2" t="s">
        <v>42</v>
      </c>
      <c r="G157" s="11" t="s">
        <v>58</v>
      </c>
      <c r="H157" s="4">
        <v>4.1111111111111117E-4</v>
      </c>
      <c r="I157" s="26" t="str">
        <f t="shared" si="47"/>
        <v>0:35.52</v>
      </c>
      <c r="J157" s="83"/>
      <c r="K157" s="83"/>
      <c r="L157" s="2" t="str">
        <f t="shared" si="61"/>
        <v/>
      </c>
      <c r="M157" s="2" t="str">
        <f t="shared" si="62"/>
        <v/>
      </c>
    </row>
    <row r="158" spans="1:13" ht="30" customHeight="1">
      <c r="A158" s="2"/>
      <c r="B158" s="2">
        <f t="shared" si="60"/>
        <v>6</v>
      </c>
      <c r="C158" s="2">
        <f t="shared" si="60"/>
        <v>6</v>
      </c>
      <c r="D158" s="7" t="s">
        <v>666</v>
      </c>
      <c r="E158" s="2" t="s">
        <v>138</v>
      </c>
      <c r="F158" s="2" t="s">
        <v>42</v>
      </c>
      <c r="G158" s="11" t="s">
        <v>58</v>
      </c>
      <c r="H158" s="4">
        <v>4.3842592592592593E-4</v>
      </c>
      <c r="I158" s="26" t="str">
        <f t="shared" si="47"/>
        <v>0:37.88</v>
      </c>
      <c r="J158" s="83"/>
      <c r="K158" s="83"/>
      <c r="L158" s="2" t="str">
        <f t="shared" si="61"/>
        <v/>
      </c>
      <c r="M158" s="2" t="str">
        <f t="shared" si="62"/>
        <v/>
      </c>
    </row>
    <row r="159" spans="1:13" ht="30" customHeight="1">
      <c r="A159" s="2"/>
      <c r="B159" s="2">
        <f t="shared" si="60"/>
        <v>7</v>
      </c>
      <c r="C159" s="2">
        <f t="shared" si="60"/>
        <v>7</v>
      </c>
      <c r="D159" s="7" t="s">
        <v>458</v>
      </c>
      <c r="E159" s="2" t="s">
        <v>1</v>
      </c>
      <c r="F159" s="2" t="s">
        <v>42</v>
      </c>
      <c r="G159" s="11" t="s">
        <v>58</v>
      </c>
      <c r="H159" s="4">
        <v>4.8564814814814819E-4</v>
      </c>
      <c r="I159" s="26" t="str">
        <f t="shared" si="47"/>
        <v>0:41.96</v>
      </c>
      <c r="J159" s="84"/>
      <c r="K159" s="84"/>
      <c r="L159" s="2" t="str">
        <f t="shared" si="61"/>
        <v/>
      </c>
      <c r="M159" s="2" t="str">
        <f t="shared" si="62"/>
        <v/>
      </c>
    </row>
    <row r="160" spans="1:13" ht="30" customHeight="1">
      <c r="A160" s="2">
        <v>171</v>
      </c>
      <c r="B160" s="2">
        <f>RANK(H160,$H$160:$H$166,1)</f>
        <v>1</v>
      </c>
      <c r="C160" s="2"/>
      <c r="D160" s="54" t="s">
        <v>360</v>
      </c>
      <c r="E160" s="6" t="s">
        <v>90</v>
      </c>
      <c r="F160" s="2" t="s">
        <v>43</v>
      </c>
      <c r="G160" s="11" t="s">
        <v>58</v>
      </c>
      <c r="H160" s="4">
        <v>2.8784722222222227E-4</v>
      </c>
      <c r="I160" s="26" t="str">
        <f t="shared" si="47"/>
        <v>0:24.87</v>
      </c>
      <c r="J160" s="80">
        <v>2.9282407407407409E-4</v>
      </c>
      <c r="K160" s="81">
        <v>2.9282407407407409E-4</v>
      </c>
      <c r="L160" s="2"/>
      <c r="M160" s="2" t="str">
        <f>IF(H160&lt;$K$160,"破成人賽紀錄","")</f>
        <v>破成人賽紀錄</v>
      </c>
    </row>
    <row r="161" spans="1:13" ht="30" customHeight="1">
      <c r="A161" s="2"/>
      <c r="B161" s="2">
        <f>RANK(H161,$H$160:$H$166,1)</f>
        <v>2</v>
      </c>
      <c r="C161" s="2"/>
      <c r="D161" s="54" t="s">
        <v>468</v>
      </c>
      <c r="E161" s="6" t="s">
        <v>90</v>
      </c>
      <c r="F161" s="2" t="s">
        <v>43</v>
      </c>
      <c r="G161" s="11" t="s">
        <v>58</v>
      </c>
      <c r="H161" s="4">
        <v>2.9085648148148151E-4</v>
      </c>
      <c r="I161" s="26" t="str">
        <f t="shared" si="47"/>
        <v>0:25.13</v>
      </c>
      <c r="J161" s="83"/>
      <c r="K161" s="83"/>
      <c r="L161" s="2"/>
      <c r="M161" s="2" t="str">
        <f t="shared" ref="M161:M166" si="63">IF(H161&lt;$K$160,"破成人賽紀錄","")</f>
        <v>破成人賽紀錄</v>
      </c>
    </row>
    <row r="162" spans="1:13" ht="30" customHeight="1">
      <c r="A162" s="2"/>
      <c r="B162" s="2">
        <f>RANK(H162,$H$160:$H$166,1)</f>
        <v>3</v>
      </c>
      <c r="C162" s="2">
        <v>1</v>
      </c>
      <c r="D162" s="7" t="s">
        <v>171</v>
      </c>
      <c r="E162" s="2" t="s">
        <v>1</v>
      </c>
      <c r="F162" s="2" t="s">
        <v>43</v>
      </c>
      <c r="G162" s="11" t="s">
        <v>58</v>
      </c>
      <c r="H162" s="4">
        <v>3.0983796296296299E-4</v>
      </c>
      <c r="I162" s="26" t="str">
        <f t="shared" si="47"/>
        <v>0:26.77</v>
      </c>
      <c r="J162" s="83"/>
      <c r="K162" s="83"/>
      <c r="L162" s="2" t="str">
        <f t="shared" ref="L162:L166" si="64">IF(H162&lt;$J$160,"破我國紀錄","")</f>
        <v/>
      </c>
      <c r="M162" s="2" t="str">
        <f t="shared" si="63"/>
        <v/>
      </c>
    </row>
    <row r="163" spans="1:13" ht="30" customHeight="1">
      <c r="A163" s="2"/>
      <c r="B163" s="2">
        <f>RANK(H163,$H$160:$H$166,1)</f>
        <v>4</v>
      </c>
      <c r="C163" s="2">
        <v>2</v>
      </c>
      <c r="D163" s="7" t="s">
        <v>746</v>
      </c>
      <c r="E163" s="2" t="s">
        <v>156</v>
      </c>
      <c r="F163" s="2" t="s">
        <v>43</v>
      </c>
      <c r="G163" s="11" t="s">
        <v>58</v>
      </c>
      <c r="H163" s="4">
        <v>4.265046296296296E-4</v>
      </c>
      <c r="I163" s="26" t="str">
        <f t="shared" si="47"/>
        <v>0:36.85</v>
      </c>
      <c r="J163" s="83"/>
      <c r="K163" s="83"/>
      <c r="L163" s="2" t="str">
        <f t="shared" si="64"/>
        <v/>
      </c>
      <c r="M163" s="2" t="str">
        <f t="shared" si="63"/>
        <v/>
      </c>
    </row>
    <row r="164" spans="1:13" ht="30" customHeight="1">
      <c r="A164" s="2"/>
      <c r="B164" s="2">
        <f>RANK(H164,$H$160:$H$166,1)</f>
        <v>5</v>
      </c>
      <c r="C164" s="2">
        <v>3</v>
      </c>
      <c r="D164" s="7" t="s">
        <v>361</v>
      </c>
      <c r="E164" s="2" t="s">
        <v>242</v>
      </c>
      <c r="F164" s="2" t="s">
        <v>43</v>
      </c>
      <c r="G164" s="11" t="s">
        <v>58</v>
      </c>
      <c r="H164" s="4">
        <v>4.545138888888889E-4</v>
      </c>
      <c r="I164" s="26" t="str">
        <f t="shared" si="47"/>
        <v>0:39.27</v>
      </c>
      <c r="J164" s="83"/>
      <c r="K164" s="83"/>
      <c r="L164" s="2" t="str">
        <f t="shared" si="64"/>
        <v/>
      </c>
      <c r="M164" s="2" t="str">
        <f t="shared" si="63"/>
        <v/>
      </c>
    </row>
    <row r="165" spans="1:13" ht="30" customHeight="1">
      <c r="A165" s="2"/>
      <c r="B165" s="2"/>
      <c r="C165" s="2"/>
      <c r="D165" s="7" t="s">
        <v>747</v>
      </c>
      <c r="E165" s="2" t="s">
        <v>242</v>
      </c>
      <c r="F165" s="2" t="s">
        <v>43</v>
      </c>
      <c r="G165" s="11" t="s">
        <v>58</v>
      </c>
      <c r="H165" s="4" t="s">
        <v>1015</v>
      </c>
      <c r="I165" s="26" t="str">
        <f t="shared" si="47"/>
        <v>棄權</v>
      </c>
      <c r="J165" s="83"/>
      <c r="K165" s="83"/>
      <c r="L165" s="2" t="str">
        <f t="shared" si="64"/>
        <v/>
      </c>
      <c r="M165" s="2" t="str">
        <f t="shared" si="63"/>
        <v/>
      </c>
    </row>
    <row r="166" spans="1:13" ht="30" customHeight="1">
      <c r="A166" s="2"/>
      <c r="B166" s="2"/>
      <c r="C166" s="2"/>
      <c r="D166" s="7" t="s">
        <v>707</v>
      </c>
      <c r="E166" s="2" t="s">
        <v>704</v>
      </c>
      <c r="F166" s="2" t="s">
        <v>43</v>
      </c>
      <c r="G166" s="11" t="s">
        <v>58</v>
      </c>
      <c r="H166" s="4" t="s">
        <v>1015</v>
      </c>
      <c r="I166" s="26" t="str">
        <f t="shared" si="47"/>
        <v>棄權</v>
      </c>
      <c r="J166" s="84"/>
      <c r="K166" s="84"/>
      <c r="L166" s="2" t="str">
        <f t="shared" si="64"/>
        <v/>
      </c>
      <c r="M166" s="2" t="str">
        <f t="shared" si="63"/>
        <v/>
      </c>
    </row>
    <row r="167" spans="1:13" ht="30" customHeight="1">
      <c r="A167" s="2">
        <v>172</v>
      </c>
      <c r="B167" s="2">
        <f t="shared" ref="B167:C169" si="65">RANK(H167,$H$167:$H$172,1)</f>
        <v>1</v>
      </c>
      <c r="C167" s="2">
        <f t="shared" si="65"/>
        <v>1</v>
      </c>
      <c r="D167" s="7" t="s">
        <v>469</v>
      </c>
      <c r="E167" s="2" t="s">
        <v>1</v>
      </c>
      <c r="F167" s="2" t="s">
        <v>44</v>
      </c>
      <c r="G167" s="11" t="s">
        <v>58</v>
      </c>
      <c r="H167" s="4">
        <v>3.5E-4</v>
      </c>
      <c r="I167" s="26" t="str">
        <f t="shared" si="47"/>
        <v>0:30.24</v>
      </c>
      <c r="J167" s="80">
        <v>2.8622685185185185E-4</v>
      </c>
      <c r="K167" s="81">
        <v>2.8622685185185185E-4</v>
      </c>
      <c r="L167" s="2" t="str">
        <f>IF(H167&lt;$J$167,"破我國紀錄","")</f>
        <v/>
      </c>
      <c r="M167" s="2" t="str">
        <f>IF(H167&lt;$K$167,"破成人賽紀錄","")</f>
        <v/>
      </c>
    </row>
    <row r="168" spans="1:13" ht="30" customHeight="1">
      <c r="A168" s="2"/>
      <c r="B168" s="2">
        <f t="shared" si="65"/>
        <v>2</v>
      </c>
      <c r="C168" s="2">
        <f t="shared" si="65"/>
        <v>2</v>
      </c>
      <c r="D168" s="7" t="s">
        <v>749</v>
      </c>
      <c r="E168" s="2" t="s">
        <v>242</v>
      </c>
      <c r="F168" s="2" t="s">
        <v>44</v>
      </c>
      <c r="G168" s="11" t="s">
        <v>58</v>
      </c>
      <c r="H168" s="4">
        <v>3.5127314814814814E-4</v>
      </c>
      <c r="I168" s="26" t="str">
        <f t="shared" si="47"/>
        <v>0:30.35</v>
      </c>
      <c r="J168" s="83"/>
      <c r="K168" s="83"/>
      <c r="L168" s="2" t="str">
        <f>IF(H168&lt;$J$167,"破我國紀錄","")</f>
        <v/>
      </c>
      <c r="M168" s="2" t="str">
        <f t="shared" ref="M168:M172" si="66">IF(H168&lt;$K$167,"破成人賽紀錄","")</f>
        <v/>
      </c>
    </row>
    <row r="169" spans="1:13" ht="30" customHeight="1">
      <c r="A169" s="2"/>
      <c r="B169" s="2">
        <f t="shared" si="65"/>
        <v>3</v>
      </c>
      <c r="C169" s="2">
        <f t="shared" si="65"/>
        <v>3</v>
      </c>
      <c r="D169" s="7" t="s">
        <v>672</v>
      </c>
      <c r="E169" s="2" t="s">
        <v>122</v>
      </c>
      <c r="F169" s="2" t="s">
        <v>44</v>
      </c>
      <c r="G169" s="11" t="s">
        <v>58</v>
      </c>
      <c r="H169" s="4">
        <v>3.5902777777777777E-4</v>
      </c>
      <c r="I169" s="26" t="str">
        <f t="shared" si="47"/>
        <v>0:31.02</v>
      </c>
      <c r="J169" s="83"/>
      <c r="K169" s="83"/>
      <c r="L169" s="2" t="str">
        <f t="shared" ref="L169:L172" si="67">IF(H169&lt;$J$167,"破我國紀錄","")</f>
        <v/>
      </c>
      <c r="M169" s="2" t="str">
        <f t="shared" si="66"/>
        <v/>
      </c>
    </row>
    <row r="170" spans="1:13" ht="30" customHeight="1">
      <c r="A170" s="2"/>
      <c r="B170" s="2">
        <f>RANK(H170,$H$167:$H$172,1)</f>
        <v>4</v>
      </c>
      <c r="C170" s="2"/>
      <c r="D170" s="54" t="s">
        <v>671</v>
      </c>
      <c r="E170" s="6" t="s">
        <v>98</v>
      </c>
      <c r="F170" s="2" t="s">
        <v>44</v>
      </c>
      <c r="G170" s="11" t="s">
        <v>58</v>
      </c>
      <c r="H170" s="4">
        <v>3.7604166666666667E-4</v>
      </c>
      <c r="I170" s="26" t="str">
        <f t="shared" si="47"/>
        <v>0:32.49</v>
      </c>
      <c r="J170" s="83"/>
      <c r="K170" s="83"/>
      <c r="L170" s="2" t="str">
        <f t="shared" si="67"/>
        <v/>
      </c>
      <c r="M170" s="2" t="str">
        <f t="shared" si="66"/>
        <v/>
      </c>
    </row>
    <row r="171" spans="1:13" ht="30" customHeight="1">
      <c r="A171" s="2"/>
      <c r="B171" s="2"/>
      <c r="C171" s="2"/>
      <c r="D171" s="7" t="s">
        <v>670</v>
      </c>
      <c r="E171" s="2" t="s">
        <v>173</v>
      </c>
      <c r="F171" s="2" t="s">
        <v>44</v>
      </c>
      <c r="G171" s="11" t="s">
        <v>58</v>
      </c>
      <c r="H171" s="4" t="s">
        <v>1015</v>
      </c>
      <c r="I171" s="26" t="str">
        <f t="shared" si="47"/>
        <v>棄權</v>
      </c>
      <c r="J171" s="83"/>
      <c r="K171" s="83"/>
      <c r="L171" s="2" t="str">
        <f t="shared" si="67"/>
        <v/>
      </c>
      <c r="M171" s="2" t="str">
        <f t="shared" si="66"/>
        <v/>
      </c>
    </row>
    <row r="172" spans="1:13" ht="30" customHeight="1">
      <c r="A172" s="2"/>
      <c r="B172" s="2"/>
      <c r="C172" s="2"/>
      <c r="D172" s="7" t="s">
        <v>748</v>
      </c>
      <c r="E172" s="2" t="s">
        <v>242</v>
      </c>
      <c r="F172" s="2" t="s">
        <v>44</v>
      </c>
      <c r="G172" s="11" t="s">
        <v>58</v>
      </c>
      <c r="H172" s="4" t="s">
        <v>1015</v>
      </c>
      <c r="I172" s="26" t="str">
        <f t="shared" si="47"/>
        <v>棄權</v>
      </c>
      <c r="J172" s="84"/>
      <c r="K172" s="84"/>
      <c r="L172" s="2" t="str">
        <f t="shared" si="67"/>
        <v/>
      </c>
      <c r="M172" s="2" t="str">
        <f t="shared" si="66"/>
        <v/>
      </c>
    </row>
    <row r="173" spans="1:13" ht="30" customHeight="1">
      <c r="A173" s="2">
        <v>173</v>
      </c>
      <c r="B173" s="2">
        <f t="shared" ref="B173:C178" si="68">RANK(H173,$H$173:$H$179,1)</f>
        <v>1</v>
      </c>
      <c r="C173" s="2">
        <f t="shared" si="68"/>
        <v>1</v>
      </c>
      <c r="D173" s="7" t="s">
        <v>750</v>
      </c>
      <c r="E173" s="2" t="s">
        <v>122</v>
      </c>
      <c r="F173" s="2" t="s">
        <v>45</v>
      </c>
      <c r="G173" s="11" t="s">
        <v>58</v>
      </c>
      <c r="H173" s="4">
        <v>2.9768518518518517E-4</v>
      </c>
      <c r="I173" s="26" t="str">
        <f t="shared" si="47"/>
        <v>0:25.72</v>
      </c>
      <c r="J173" s="80">
        <v>2.9375000000000001E-4</v>
      </c>
      <c r="K173" s="81">
        <v>2.9375000000000001E-4</v>
      </c>
      <c r="L173" s="2" t="str">
        <f>IF(H173&lt;$J$173,"破我國紀錄","")</f>
        <v/>
      </c>
      <c r="M173" s="2" t="str">
        <f>IF(H173&lt;$K$173,"破成人賽紀錄","")</f>
        <v/>
      </c>
    </row>
    <row r="174" spans="1:13" ht="30" customHeight="1">
      <c r="A174" s="2"/>
      <c r="B174" s="2">
        <f t="shared" si="68"/>
        <v>2</v>
      </c>
      <c r="C174" s="2">
        <f t="shared" si="68"/>
        <v>2</v>
      </c>
      <c r="D174" s="7" t="s">
        <v>477</v>
      </c>
      <c r="E174" s="2" t="s">
        <v>138</v>
      </c>
      <c r="F174" s="2" t="s">
        <v>45</v>
      </c>
      <c r="G174" s="11" t="s">
        <v>58</v>
      </c>
      <c r="H174" s="4">
        <v>3.0578703703703708E-4</v>
      </c>
      <c r="I174" s="26" t="str">
        <f t="shared" ref="I174:I179" si="69">TEXT(H174,"m:ss.00;@")</f>
        <v>0:26.42</v>
      </c>
      <c r="J174" s="73"/>
      <c r="K174" s="73"/>
      <c r="L174" s="2" t="str">
        <f t="shared" ref="L174:L179" si="70">IF(H174&lt;$J$173,"破我國紀錄","")</f>
        <v/>
      </c>
      <c r="M174" s="2" t="str">
        <f t="shared" ref="M174:M179" si="71">IF(H174&lt;$K$173,"破成人賽紀錄","")</f>
        <v/>
      </c>
    </row>
    <row r="175" spans="1:13" ht="30" customHeight="1">
      <c r="A175" s="2"/>
      <c r="B175" s="2">
        <f t="shared" si="68"/>
        <v>3</v>
      </c>
      <c r="C175" s="2">
        <f t="shared" si="68"/>
        <v>3</v>
      </c>
      <c r="D175" s="7" t="s">
        <v>476</v>
      </c>
      <c r="E175" s="2" t="s">
        <v>122</v>
      </c>
      <c r="F175" s="2" t="s">
        <v>45</v>
      </c>
      <c r="G175" s="11" t="s">
        <v>58</v>
      </c>
      <c r="H175" s="4">
        <v>3.195601851851852E-4</v>
      </c>
      <c r="I175" s="26" t="str">
        <f t="shared" si="69"/>
        <v>0:27.61</v>
      </c>
      <c r="J175" s="70"/>
      <c r="K175" s="70"/>
      <c r="L175" s="2" t="str">
        <f t="shared" si="70"/>
        <v/>
      </c>
      <c r="M175" s="2" t="str">
        <f t="shared" si="71"/>
        <v/>
      </c>
    </row>
    <row r="176" spans="1:13" ht="30" customHeight="1">
      <c r="A176" s="2"/>
      <c r="B176" s="2">
        <f t="shared" si="68"/>
        <v>4</v>
      </c>
      <c r="C176" s="2">
        <f t="shared" si="68"/>
        <v>4</v>
      </c>
      <c r="D176" s="7" t="s">
        <v>474</v>
      </c>
      <c r="E176" s="2" t="s">
        <v>323</v>
      </c>
      <c r="F176" s="2" t="s">
        <v>45</v>
      </c>
      <c r="G176" s="11" t="s">
        <v>58</v>
      </c>
      <c r="H176" s="4">
        <v>3.3796296296296292E-4</v>
      </c>
      <c r="I176" s="26" t="str">
        <f t="shared" si="69"/>
        <v>0:29.20</v>
      </c>
      <c r="J176" s="73"/>
      <c r="K176" s="73"/>
      <c r="L176" s="2" t="str">
        <f t="shared" si="70"/>
        <v/>
      </c>
      <c r="M176" s="2" t="str">
        <f t="shared" si="71"/>
        <v/>
      </c>
    </row>
    <row r="177" spans="1:13" ht="30" customHeight="1">
      <c r="A177" s="2"/>
      <c r="B177" s="2">
        <f t="shared" si="68"/>
        <v>5</v>
      </c>
      <c r="C177" s="2">
        <f t="shared" si="68"/>
        <v>5</v>
      </c>
      <c r="D177" s="7" t="s">
        <v>473</v>
      </c>
      <c r="E177" s="2" t="s">
        <v>122</v>
      </c>
      <c r="F177" s="2" t="s">
        <v>45</v>
      </c>
      <c r="G177" s="11" t="s">
        <v>58</v>
      </c>
      <c r="H177" s="4">
        <v>3.3958333333333328E-4</v>
      </c>
      <c r="I177" s="26" t="str">
        <f t="shared" si="69"/>
        <v>0:29.34</v>
      </c>
      <c r="J177" s="70"/>
      <c r="K177" s="70"/>
      <c r="L177" s="2" t="str">
        <f t="shared" si="70"/>
        <v/>
      </c>
      <c r="M177" s="2" t="str">
        <f t="shared" si="71"/>
        <v/>
      </c>
    </row>
    <row r="178" spans="1:13" ht="30" customHeight="1">
      <c r="A178" s="2"/>
      <c r="B178" s="2">
        <f t="shared" si="68"/>
        <v>6</v>
      </c>
      <c r="C178" s="2">
        <f t="shared" si="68"/>
        <v>6</v>
      </c>
      <c r="D178" s="7" t="s">
        <v>367</v>
      </c>
      <c r="E178" s="2" t="s">
        <v>138</v>
      </c>
      <c r="F178" s="2" t="s">
        <v>45</v>
      </c>
      <c r="G178" s="11" t="s">
        <v>58</v>
      </c>
      <c r="H178" s="4">
        <v>5.3067129629629634E-4</v>
      </c>
      <c r="I178" s="26" t="str">
        <f t="shared" si="69"/>
        <v>0:45.85</v>
      </c>
      <c r="J178" s="73"/>
      <c r="K178" s="73"/>
      <c r="L178" s="2" t="str">
        <f t="shared" si="70"/>
        <v/>
      </c>
      <c r="M178" s="2" t="str">
        <f t="shared" si="71"/>
        <v/>
      </c>
    </row>
    <row r="179" spans="1:13" ht="30" customHeight="1">
      <c r="A179" s="2"/>
      <c r="B179" s="2"/>
      <c r="C179" s="2"/>
      <c r="D179" s="7" t="s">
        <v>169</v>
      </c>
      <c r="E179" s="2" t="s">
        <v>105</v>
      </c>
      <c r="F179" s="2" t="s">
        <v>45</v>
      </c>
      <c r="G179" s="11" t="s">
        <v>58</v>
      </c>
      <c r="H179" s="4" t="s">
        <v>1016</v>
      </c>
      <c r="I179" s="26" t="str">
        <f t="shared" si="69"/>
        <v>棄權</v>
      </c>
      <c r="J179" s="71"/>
      <c r="K179" s="71"/>
      <c r="L179" s="2" t="str">
        <f t="shared" si="70"/>
        <v/>
      </c>
      <c r="M179" s="2" t="str">
        <f t="shared" si="71"/>
        <v/>
      </c>
    </row>
  </sheetData>
  <sortState ref="A4:F4">
    <sortCondition ref="A4"/>
  </sortState>
  <phoneticPr fontId="1" type="noConversion"/>
  <pageMargins left="0.31496062992125984" right="0.31496062992125984" top="0.78740157480314965" bottom="0.47244094488188981" header="0.31496062992125984" footer="0.31496062992125984"/>
  <pageSetup paperSize="9" scale="71" fitToHeight="0" orientation="portrait" horizontalDpi="0" verticalDpi="0" r:id="rId1"/>
  <rowBreaks count="27" manualBreakCount="27">
    <brk id="2" max="16383" man="1"/>
    <brk id="5" max="16383" man="1"/>
    <brk id="10" max="16383" man="1"/>
    <brk id="14" max="16383" man="1"/>
    <brk id="18" max="16383" man="1"/>
    <brk id="25" max="16383" man="1"/>
    <brk id="35" max="16383" man="1"/>
    <brk id="40" max="16383" man="1"/>
    <brk id="43" max="16383" man="1"/>
    <brk id="44" max="16383" man="1"/>
    <brk id="45" max="16383" man="1"/>
    <brk id="49" max="16383" man="1"/>
    <brk id="50" max="16383" man="1"/>
    <brk id="54" max="16383" man="1"/>
    <brk id="59" max="16383" man="1"/>
    <brk id="69" max="16383" man="1"/>
    <brk id="79" max="16383" man="1"/>
    <brk id="85" max="16383" man="1"/>
    <brk id="95" max="16383" man="1"/>
    <brk id="109" max="16383" man="1"/>
    <brk id="122" max="16383" man="1"/>
    <brk id="138" max="16383" man="1"/>
    <brk id="145" max="16383" man="1"/>
    <brk id="152" max="16383" man="1"/>
    <brk id="159" max="16383" man="1"/>
    <brk id="166" max="16383" man="1"/>
    <brk id="17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58"/>
  <sheetViews>
    <sheetView workbookViewId="0">
      <pane ySplit="1" topLeftCell="A2" activePane="bottomLeft" state="frozen"/>
      <selection pane="bottomLeft" activeCell="B38" sqref="B38:M38"/>
    </sheetView>
  </sheetViews>
  <sheetFormatPr defaultColWidth="8.875" defaultRowHeight="30" customHeight="1"/>
  <cols>
    <col min="1" max="1" width="3.375" style="24" customWidth="1"/>
    <col min="2" max="3" width="6.125" style="3" customWidth="1"/>
    <col min="4" max="4" width="20.75" style="3" customWidth="1"/>
    <col min="5" max="5" width="30.75" style="3" customWidth="1"/>
    <col min="6" max="6" width="7" style="3" customWidth="1"/>
    <col min="7" max="7" width="10.625" style="3" customWidth="1"/>
    <col min="8" max="8" width="10.375" style="5" customWidth="1"/>
    <col min="9" max="9" width="7.875" style="25" hidden="1" customWidth="1"/>
    <col min="10" max="11" width="8.75" style="21" customWidth="1"/>
    <col min="12" max="13" width="11.375" style="3" customWidth="1"/>
    <col min="14" max="16384" width="8.875" style="1"/>
  </cols>
  <sheetData>
    <row r="1" spans="1:13" s="10" customFormat="1" ht="30" customHeight="1">
      <c r="A1" s="75" t="s">
        <v>629</v>
      </c>
      <c r="B1" s="29" t="s">
        <v>803</v>
      </c>
      <c r="C1" s="29" t="s">
        <v>804</v>
      </c>
      <c r="D1" s="8" t="s">
        <v>54</v>
      </c>
      <c r="E1" s="8" t="s">
        <v>83</v>
      </c>
      <c r="F1" s="8" t="s">
        <v>0</v>
      </c>
      <c r="G1" s="8" t="s">
        <v>53</v>
      </c>
      <c r="H1" s="9" t="s">
        <v>56</v>
      </c>
      <c r="I1" s="76" t="s">
        <v>66</v>
      </c>
      <c r="J1" s="12" t="s">
        <v>79</v>
      </c>
      <c r="K1" s="12" t="s">
        <v>80</v>
      </c>
      <c r="L1" s="77" t="s">
        <v>57</v>
      </c>
      <c r="M1" s="78" t="s">
        <v>68</v>
      </c>
    </row>
    <row r="2" spans="1:13" s="10" customFormat="1" ht="30" customHeight="1">
      <c r="A2" s="12">
        <v>174</v>
      </c>
      <c r="B2" s="12">
        <f>RANK(H2,$H$2:$H$2,1)</f>
        <v>1</v>
      </c>
      <c r="C2" s="12"/>
      <c r="D2" s="54" t="s">
        <v>1022</v>
      </c>
      <c r="E2" s="6" t="s">
        <v>85</v>
      </c>
      <c r="F2" s="2" t="s">
        <v>86</v>
      </c>
      <c r="G2" s="11" t="s">
        <v>75</v>
      </c>
      <c r="H2" s="14">
        <v>2.6042824074074076E-3</v>
      </c>
      <c r="I2" s="26" t="str">
        <f t="shared" ref="I2:I4" si="0">TEXT(H2,"m:ss.00;@")</f>
        <v>3:45.01</v>
      </c>
      <c r="J2" s="14">
        <v>4.7222222222222223E-3</v>
      </c>
      <c r="K2" s="14">
        <v>4.7222222222222223E-3</v>
      </c>
      <c r="L2" s="2"/>
      <c r="M2" s="12" t="str">
        <f>IF(H2&lt;$K$2,"破成人賽紀錄","")</f>
        <v>破成人賽紀錄</v>
      </c>
    </row>
    <row r="3" spans="1:13" ht="30" customHeight="1">
      <c r="A3" s="2">
        <v>174</v>
      </c>
      <c r="B3" s="2">
        <f>RANK(H3,$H$3:$H$3,1)</f>
        <v>1</v>
      </c>
      <c r="C3" s="2">
        <f>RANK(I3,$H$3:$H$3,1)</f>
        <v>1</v>
      </c>
      <c r="D3" s="7" t="s">
        <v>371</v>
      </c>
      <c r="E3" s="2" t="s">
        <v>321</v>
      </c>
      <c r="F3" s="2" t="s">
        <v>4</v>
      </c>
      <c r="G3" s="11" t="s">
        <v>75</v>
      </c>
      <c r="H3" s="14">
        <v>2.4501157407407406E-3</v>
      </c>
      <c r="I3" s="26" t="str">
        <f t="shared" si="0"/>
        <v>3:31.69</v>
      </c>
      <c r="J3" s="14">
        <v>1.8769675925925926E-3</v>
      </c>
      <c r="K3" s="14">
        <v>1.8769675925925926E-3</v>
      </c>
      <c r="L3" s="2" t="str">
        <f>IF(H3&lt;$J$3,"破我國紀錄","")</f>
        <v/>
      </c>
      <c r="M3" s="2" t="str">
        <f>IF(H3&lt;$K$3,"破成人賽紀錄","")</f>
        <v/>
      </c>
    </row>
    <row r="4" spans="1:13" ht="30" customHeight="1">
      <c r="A4" s="2">
        <v>174</v>
      </c>
      <c r="B4" s="2">
        <f>RANK(H4,$H$4:$H$4,1)</f>
        <v>1</v>
      </c>
      <c r="C4" s="2"/>
      <c r="D4" s="54" t="s">
        <v>89</v>
      </c>
      <c r="E4" s="6" t="s">
        <v>90</v>
      </c>
      <c r="F4" s="2" t="s">
        <v>6</v>
      </c>
      <c r="G4" s="11" t="s">
        <v>75</v>
      </c>
      <c r="H4" s="14">
        <v>2.6061342592592594E-3</v>
      </c>
      <c r="I4" s="26" t="str">
        <f t="shared" si="0"/>
        <v>3:45.17</v>
      </c>
      <c r="J4" s="14">
        <v>1.5649305555555555E-3</v>
      </c>
      <c r="K4" s="14">
        <v>1.5649305555555555E-3</v>
      </c>
      <c r="L4" s="2"/>
      <c r="M4" s="2" t="str">
        <f>IF(H4&lt;$K$4,"破成人賽紀錄","")</f>
        <v/>
      </c>
    </row>
    <row r="5" spans="1:13" ht="30" customHeight="1">
      <c r="A5" s="2">
        <v>174</v>
      </c>
      <c r="B5" s="2">
        <f>RANK(H5,$H$5:$H$7,1)</f>
        <v>1</v>
      </c>
      <c r="C5" s="2"/>
      <c r="D5" s="54" t="s">
        <v>100</v>
      </c>
      <c r="E5" s="6" t="s">
        <v>101</v>
      </c>
      <c r="F5" s="2" t="s">
        <v>7</v>
      </c>
      <c r="G5" s="11" t="s">
        <v>75</v>
      </c>
      <c r="H5" s="14">
        <v>1.4924768518518516E-3</v>
      </c>
      <c r="I5" s="26" t="str">
        <f>TEXT(H5,"m:ss.00;@")</f>
        <v>2:08.95</v>
      </c>
      <c r="J5" s="66">
        <v>1.413888888888889E-3</v>
      </c>
      <c r="K5" s="66">
        <v>1.3413194444444445E-3</v>
      </c>
      <c r="L5" s="2" t="str">
        <f>IF(H5&lt;$J$5,"破我國紀錄","")</f>
        <v/>
      </c>
      <c r="M5" s="2" t="str">
        <f>IF(H5&lt;$K$5,"破成人賽紀錄","")</f>
        <v/>
      </c>
    </row>
    <row r="6" spans="1:13" ht="30" customHeight="1">
      <c r="A6" s="2"/>
      <c r="B6" s="2">
        <f>RANK(H6,$H$5:$H$7,1)</f>
        <v>2</v>
      </c>
      <c r="C6" s="2">
        <v>1</v>
      </c>
      <c r="D6" s="7" t="s">
        <v>751</v>
      </c>
      <c r="E6" s="2" t="s">
        <v>204</v>
      </c>
      <c r="F6" s="2" t="s">
        <v>7</v>
      </c>
      <c r="G6" s="11" t="s">
        <v>75</v>
      </c>
      <c r="H6" s="4">
        <v>2.1398148148148149E-3</v>
      </c>
      <c r="I6" s="26" t="str">
        <f>TEXT(H6,"m:ss.00;@")</f>
        <v>3:04.88</v>
      </c>
      <c r="J6" s="69"/>
      <c r="K6" s="69"/>
      <c r="L6" s="2" t="str">
        <f>IF(H6&lt;$J$5,"破我國紀錄","")</f>
        <v/>
      </c>
      <c r="M6" s="2" t="str">
        <f>IF(H6&lt;$K$5,"破成人賽紀錄","")</f>
        <v/>
      </c>
    </row>
    <row r="7" spans="1:13" ht="30" customHeight="1">
      <c r="A7" s="2"/>
      <c r="B7" s="2">
        <f>RANK(H7,$H$5:$H$7,1)</f>
        <v>3</v>
      </c>
      <c r="C7" s="2"/>
      <c r="D7" s="54" t="s">
        <v>97</v>
      </c>
      <c r="E7" s="6" t="s">
        <v>98</v>
      </c>
      <c r="F7" s="2" t="s">
        <v>7</v>
      </c>
      <c r="G7" s="11" t="s">
        <v>75</v>
      </c>
      <c r="H7" s="4">
        <v>2.5228009259259257E-3</v>
      </c>
      <c r="I7" s="26" t="str">
        <f>TEXT(H7,"m:ss.00;@")</f>
        <v>3:37.97</v>
      </c>
      <c r="J7" s="68"/>
      <c r="K7" s="68"/>
      <c r="L7" s="2" t="str">
        <f>IF(H7&lt;$J$5,"破我國紀錄","")</f>
        <v/>
      </c>
      <c r="M7" s="2" t="str">
        <f>IF(H7&lt;$K$5,"破成人賽紀錄","")</f>
        <v/>
      </c>
    </row>
    <row r="8" spans="1:13" ht="30" customHeight="1">
      <c r="A8" s="2">
        <v>175</v>
      </c>
      <c r="B8" s="2">
        <f>RANK(H8,$H$8:$H$9,1)</f>
        <v>1</v>
      </c>
      <c r="C8" s="2">
        <f>RANK(I8,$H$8:$H$9,1)</f>
        <v>1</v>
      </c>
      <c r="D8" s="7" t="s">
        <v>692</v>
      </c>
      <c r="E8" s="2" t="s">
        <v>94</v>
      </c>
      <c r="F8" s="2" t="s">
        <v>8</v>
      </c>
      <c r="G8" s="11" t="s">
        <v>75</v>
      </c>
      <c r="H8" s="14">
        <v>1.2422453703703703E-3</v>
      </c>
      <c r="I8" s="26" t="str">
        <f t="shared" ref="I8:I58" si="1">TEXT(H8,"m:ss.00;@")</f>
        <v>1:47.33</v>
      </c>
      <c r="J8" s="66">
        <v>1.2401620370370368E-3</v>
      </c>
      <c r="K8" s="66">
        <v>1.2401620370370368E-3</v>
      </c>
      <c r="L8" s="2" t="str">
        <f>IF(H8&lt;$J$8,"破我國紀錄","")</f>
        <v/>
      </c>
      <c r="M8" s="2" t="str">
        <f>IF(H8&lt;$K$8,"破成人賽紀錄","")</f>
        <v/>
      </c>
    </row>
    <row r="9" spans="1:13" ht="30" customHeight="1">
      <c r="A9" s="2"/>
      <c r="B9" s="2"/>
      <c r="C9" s="2"/>
      <c r="D9" s="7" t="s">
        <v>46</v>
      </c>
      <c r="E9" s="2" t="s">
        <v>2</v>
      </c>
      <c r="F9" s="2" t="s">
        <v>8</v>
      </c>
      <c r="G9" s="11" t="s">
        <v>75</v>
      </c>
      <c r="H9" s="4" t="s">
        <v>1023</v>
      </c>
      <c r="I9" s="26" t="str">
        <f t="shared" si="1"/>
        <v>棄權</v>
      </c>
      <c r="J9" s="68"/>
      <c r="K9" s="68"/>
      <c r="L9" s="2" t="str">
        <f>IF(H9&lt;$J$8,"破我國紀錄","")</f>
        <v/>
      </c>
      <c r="M9" s="2" t="str">
        <f>IF(H9&lt;$K$8,"破成人賽紀錄","")</f>
        <v/>
      </c>
    </row>
    <row r="10" spans="1:13" ht="30" customHeight="1">
      <c r="A10" s="2">
        <v>175</v>
      </c>
      <c r="B10" s="2">
        <f>RANK(H10,$H$10:$H$12,1)</f>
        <v>1</v>
      </c>
      <c r="C10" s="2">
        <f>RANK(I10,$H$10:$H$12,1)</f>
        <v>1</v>
      </c>
      <c r="D10" s="7" t="s">
        <v>636</v>
      </c>
      <c r="E10" s="2" t="s">
        <v>96</v>
      </c>
      <c r="F10" s="2" t="s">
        <v>11</v>
      </c>
      <c r="G10" s="11" t="s">
        <v>75</v>
      </c>
      <c r="H10" s="4">
        <v>1.5031249999999999E-3</v>
      </c>
      <c r="I10" s="26" t="str">
        <f t="shared" si="1"/>
        <v>2:09.87</v>
      </c>
      <c r="J10" s="66">
        <v>1.1539351851851851E-3</v>
      </c>
      <c r="K10" s="66">
        <v>1.079050925925926E-3</v>
      </c>
      <c r="L10" s="2" t="str">
        <f>IF(H10&lt;$J$10,"破我國紀錄","")</f>
        <v/>
      </c>
      <c r="M10" s="2" t="str">
        <f>IF(H10&lt;$K$10,"破成人賽紀錄","")</f>
        <v/>
      </c>
    </row>
    <row r="11" spans="1:13" ht="30" customHeight="1">
      <c r="A11" s="2"/>
      <c r="B11" s="2">
        <f>RANK(H11,$H$10:$H$12,1)</f>
        <v>2</v>
      </c>
      <c r="C11" s="2">
        <f>RANK(I11,$H$10:$H$12,1)</f>
        <v>2</v>
      </c>
      <c r="D11" s="7" t="s">
        <v>382</v>
      </c>
      <c r="E11" s="2" t="s">
        <v>2</v>
      </c>
      <c r="F11" s="2" t="s">
        <v>11</v>
      </c>
      <c r="G11" s="11" t="s">
        <v>75</v>
      </c>
      <c r="H11" s="14">
        <v>1.5831018518518518E-3</v>
      </c>
      <c r="I11" s="26" t="str">
        <f t="shared" si="1"/>
        <v>2:16.78</v>
      </c>
      <c r="J11" s="69"/>
      <c r="K11" s="69"/>
      <c r="L11" s="2" t="str">
        <f>IF(H11&lt;$J$10,"破我國紀錄","")</f>
        <v/>
      </c>
      <c r="M11" s="2" t="str">
        <f t="shared" ref="M11:M12" si="2">IF(H11&lt;$K$10,"破成人賽紀錄","")</f>
        <v/>
      </c>
    </row>
    <row r="12" spans="1:13" ht="30" customHeight="1">
      <c r="A12" s="2"/>
      <c r="B12" s="2">
        <f>RANK(H12,$H$10:$H$12,1)</f>
        <v>3</v>
      </c>
      <c r="C12" s="2"/>
      <c r="D12" s="54" t="s">
        <v>384</v>
      </c>
      <c r="E12" s="6" t="s">
        <v>101</v>
      </c>
      <c r="F12" s="2" t="s">
        <v>11</v>
      </c>
      <c r="G12" s="11" t="s">
        <v>75</v>
      </c>
      <c r="H12" s="4">
        <v>1.9048611111111109E-3</v>
      </c>
      <c r="I12" s="26" t="str">
        <f t="shared" si="1"/>
        <v>2:44.58</v>
      </c>
      <c r="J12" s="68"/>
      <c r="K12" s="68"/>
      <c r="L12" s="2" t="str">
        <f t="shared" ref="L12" si="3">IF(H12&lt;$J$10,"破我國紀錄","")</f>
        <v/>
      </c>
      <c r="M12" s="2" t="str">
        <f t="shared" si="2"/>
        <v/>
      </c>
    </row>
    <row r="13" spans="1:13" ht="30" customHeight="1">
      <c r="A13" s="2">
        <v>176</v>
      </c>
      <c r="B13" s="2">
        <f>RANK(H13,$H$13:$H$13,1)</f>
        <v>1</v>
      </c>
      <c r="C13" s="2">
        <f>RANK(I13,$H$13:$H$13,1)</f>
        <v>1</v>
      </c>
      <c r="D13" s="7" t="s">
        <v>388</v>
      </c>
      <c r="E13" s="2" t="s">
        <v>173</v>
      </c>
      <c r="F13" s="2" t="s">
        <v>13</v>
      </c>
      <c r="G13" s="11" t="s">
        <v>75</v>
      </c>
      <c r="H13" s="14">
        <v>1.2861111111111109E-3</v>
      </c>
      <c r="I13" s="26" t="str">
        <f t="shared" si="1"/>
        <v>1:51.12</v>
      </c>
      <c r="J13" s="14">
        <v>1.1663194444444444E-3</v>
      </c>
      <c r="K13" s="14">
        <v>1.1663194444444444E-3</v>
      </c>
      <c r="L13" s="2" t="str">
        <f>IF(H13&lt;$J$13,"破我國紀錄","")</f>
        <v/>
      </c>
      <c r="M13" s="2" t="str">
        <f>IF(H13&lt;$K$13,"破成人賽紀錄","")</f>
        <v/>
      </c>
    </row>
    <row r="14" spans="1:13" ht="30" customHeight="1">
      <c r="A14" s="2">
        <v>176</v>
      </c>
      <c r="B14" s="2">
        <f>RANK(H14,$H$14:$H$15,1)</f>
        <v>1</v>
      </c>
      <c r="C14" s="2">
        <f>RANK(I14,$H$14:$H$15,1)</f>
        <v>1</v>
      </c>
      <c r="D14" s="7" t="s">
        <v>600</v>
      </c>
      <c r="E14" s="2" t="s">
        <v>2</v>
      </c>
      <c r="F14" s="2" t="s">
        <v>18</v>
      </c>
      <c r="G14" s="11" t="s">
        <v>75</v>
      </c>
      <c r="H14" s="4">
        <v>1.4403935185185186E-3</v>
      </c>
      <c r="I14" s="26" t="str">
        <f t="shared" si="1"/>
        <v>2:04.45</v>
      </c>
      <c r="J14" s="66">
        <v>9.8796296296296306E-4</v>
      </c>
      <c r="K14" s="66">
        <v>9.8796296296296306E-4</v>
      </c>
      <c r="L14" s="2" t="str">
        <f>IF(H14&lt;$J$14,"破我國紀錄","")</f>
        <v/>
      </c>
      <c r="M14" s="2" t="str">
        <f>IF(H14&lt;$K$14,"破成人賽紀錄","")</f>
        <v/>
      </c>
    </row>
    <row r="15" spans="1:13" ht="30" customHeight="1">
      <c r="A15" s="2"/>
      <c r="B15" s="2">
        <f>RANK(H15,$H$14:$H$15,1)</f>
        <v>2</v>
      </c>
      <c r="C15" s="2">
        <f>RANK(I15,$H$14:$H$15,1)</f>
        <v>2</v>
      </c>
      <c r="D15" s="7" t="s">
        <v>391</v>
      </c>
      <c r="E15" s="2" t="s">
        <v>167</v>
      </c>
      <c r="F15" s="2" t="s">
        <v>18</v>
      </c>
      <c r="G15" s="11" t="s">
        <v>75</v>
      </c>
      <c r="H15" s="14">
        <v>1.442824074074074E-3</v>
      </c>
      <c r="I15" s="26" t="str">
        <f t="shared" si="1"/>
        <v>2:04.66</v>
      </c>
      <c r="J15" s="68"/>
      <c r="K15" s="68"/>
      <c r="L15" s="2" t="str">
        <f>IF(H15&lt;$J$14,"破我國紀錄","")</f>
        <v/>
      </c>
      <c r="M15" s="2" t="str">
        <f>IF(H15&lt;$K$14,"破成人賽紀錄","")</f>
        <v/>
      </c>
    </row>
    <row r="16" spans="1:13" ht="30" customHeight="1">
      <c r="A16" s="2">
        <v>176</v>
      </c>
      <c r="B16" s="2">
        <f>RANK(H16,$H$16:$H$17,1)</f>
        <v>1</v>
      </c>
      <c r="C16" s="2">
        <f>RANK(I16,$H$16:$H$17,1)</f>
        <v>1</v>
      </c>
      <c r="D16" s="7" t="s">
        <v>393</v>
      </c>
      <c r="E16" s="2" t="s">
        <v>2</v>
      </c>
      <c r="F16" s="2" t="s">
        <v>243</v>
      </c>
      <c r="G16" s="11" t="s">
        <v>75</v>
      </c>
      <c r="H16" s="14">
        <v>9.517361111111111E-4</v>
      </c>
      <c r="I16" s="26" t="str">
        <f t="shared" si="1"/>
        <v>1:22.23</v>
      </c>
      <c r="J16" s="66">
        <v>9.5659722222222229E-4</v>
      </c>
      <c r="K16" s="66">
        <v>9.5659722222222229E-4</v>
      </c>
      <c r="L16" s="2" t="str">
        <f>IF(H16&lt;$J$16,"破我國紀錄","")</f>
        <v>破我國紀錄</v>
      </c>
      <c r="M16" s="2" t="str">
        <f>IF(H16&lt;$K$16,"破成人賽紀錄","")</f>
        <v>破成人賽紀錄</v>
      </c>
    </row>
    <row r="17" spans="1:13" ht="30" customHeight="1">
      <c r="A17" s="2"/>
      <c r="B17" s="2"/>
      <c r="C17" s="2"/>
      <c r="D17" s="7" t="s">
        <v>752</v>
      </c>
      <c r="E17" s="2" t="s">
        <v>96</v>
      </c>
      <c r="F17" s="2" t="s">
        <v>243</v>
      </c>
      <c r="G17" s="11" t="s">
        <v>75</v>
      </c>
      <c r="H17" s="4" t="s">
        <v>1024</v>
      </c>
      <c r="I17" s="26" t="str">
        <f t="shared" si="1"/>
        <v>棄權</v>
      </c>
      <c r="J17" s="71"/>
      <c r="K17" s="71"/>
      <c r="L17" s="2" t="str">
        <f>IF(H17&lt;$J$16,"破我國紀錄","")</f>
        <v/>
      </c>
      <c r="M17" s="2" t="str">
        <f>IF(H17&lt;$K$16,"破成人賽紀錄","")</f>
        <v/>
      </c>
    </row>
    <row r="18" spans="1:13" ht="30" customHeight="1">
      <c r="A18" s="2">
        <v>177</v>
      </c>
      <c r="B18" s="2">
        <f>RANK(H18,$H$18:$H$21,1)</f>
        <v>1</v>
      </c>
      <c r="C18" s="2">
        <f>RANK(I18,$H$18:$H$21,1)</f>
        <v>1</v>
      </c>
      <c r="D18" s="7" t="s">
        <v>402</v>
      </c>
      <c r="E18" s="2" t="s">
        <v>88</v>
      </c>
      <c r="F18" s="2" t="s">
        <v>21</v>
      </c>
      <c r="G18" s="11" t="s">
        <v>75</v>
      </c>
      <c r="H18" s="14">
        <v>1.3582175925925925E-3</v>
      </c>
      <c r="I18" s="26" t="str">
        <f t="shared" si="1"/>
        <v>1:57.35</v>
      </c>
      <c r="J18" s="66">
        <v>1.2400462962962964E-3</v>
      </c>
      <c r="K18" s="66">
        <v>1.2400462962962964E-3</v>
      </c>
      <c r="L18" s="2" t="str">
        <f>IF(H18&lt;$J$18,"破我國紀錄","")</f>
        <v/>
      </c>
      <c r="M18" s="2" t="str">
        <f>IF(H18&lt;$K$18,"破成人賽紀錄","")</f>
        <v/>
      </c>
    </row>
    <row r="19" spans="1:13" ht="30" customHeight="1">
      <c r="A19" s="2"/>
      <c r="B19" s="2">
        <f>RANK(H19,$H$18:$H$21,1)</f>
        <v>2</v>
      </c>
      <c r="C19" s="2">
        <f>RANK(I19,$H$18:$H$21,1)</f>
        <v>2</v>
      </c>
      <c r="D19" s="7" t="s">
        <v>403</v>
      </c>
      <c r="E19" s="2" t="s">
        <v>339</v>
      </c>
      <c r="F19" s="2" t="s">
        <v>21</v>
      </c>
      <c r="G19" s="11" t="s">
        <v>75</v>
      </c>
      <c r="H19" s="4">
        <v>1.5196759259259261E-3</v>
      </c>
      <c r="I19" s="26" t="str">
        <f t="shared" si="1"/>
        <v>2:11.30</v>
      </c>
      <c r="J19" s="69"/>
      <c r="K19" s="69"/>
      <c r="L19" s="2" t="str">
        <f t="shared" ref="L19:L21" si="4">IF(H19&lt;$J$18,"破我國紀錄","")</f>
        <v/>
      </c>
      <c r="M19" s="2" t="str">
        <f t="shared" ref="M19:M21" si="5">IF(H19&lt;$K$18,"破成人賽紀錄","")</f>
        <v/>
      </c>
    </row>
    <row r="20" spans="1:13" ht="30" customHeight="1">
      <c r="A20" s="2"/>
      <c r="B20" s="2"/>
      <c r="C20" s="2"/>
      <c r="D20" s="7" t="s">
        <v>563</v>
      </c>
      <c r="E20" s="2" t="s">
        <v>286</v>
      </c>
      <c r="F20" s="2" t="s">
        <v>21</v>
      </c>
      <c r="G20" s="11" t="s">
        <v>75</v>
      </c>
      <c r="H20" s="4" t="s">
        <v>1025</v>
      </c>
      <c r="I20" s="26" t="str">
        <f t="shared" si="1"/>
        <v>犯規</v>
      </c>
      <c r="J20" s="69"/>
      <c r="K20" s="69"/>
      <c r="L20" s="2" t="str">
        <f t="shared" si="4"/>
        <v/>
      </c>
      <c r="M20" s="2" t="str">
        <f t="shared" si="5"/>
        <v/>
      </c>
    </row>
    <row r="21" spans="1:13" ht="30" customHeight="1">
      <c r="A21" s="2"/>
      <c r="B21" s="2"/>
      <c r="C21" s="2"/>
      <c r="D21" s="7" t="s">
        <v>753</v>
      </c>
      <c r="E21" s="2" t="s">
        <v>105</v>
      </c>
      <c r="F21" s="2" t="s">
        <v>21</v>
      </c>
      <c r="G21" s="11" t="s">
        <v>75</v>
      </c>
      <c r="H21" s="4" t="s">
        <v>1024</v>
      </c>
      <c r="I21" s="26" t="str">
        <f t="shared" si="1"/>
        <v>棄權</v>
      </c>
      <c r="J21" s="68"/>
      <c r="K21" s="68"/>
      <c r="L21" s="2" t="str">
        <f t="shared" si="4"/>
        <v/>
      </c>
      <c r="M21" s="2" t="str">
        <f t="shared" si="5"/>
        <v/>
      </c>
    </row>
    <row r="22" spans="1:13" ht="30" customHeight="1">
      <c r="A22" s="12">
        <v>177</v>
      </c>
      <c r="B22" s="12">
        <f t="shared" ref="B22:C24" si="6">RANK(H22,$H$22:$H$25,1)</f>
        <v>1</v>
      </c>
      <c r="C22" s="12">
        <f t="shared" si="6"/>
        <v>1</v>
      </c>
      <c r="D22" s="7" t="s">
        <v>130</v>
      </c>
      <c r="E22" s="2" t="s">
        <v>116</v>
      </c>
      <c r="F22" s="2" t="s">
        <v>22</v>
      </c>
      <c r="G22" s="11" t="s">
        <v>75</v>
      </c>
      <c r="H22" s="14">
        <v>1.4292824074074075E-3</v>
      </c>
      <c r="I22" s="26" t="str">
        <f t="shared" si="1"/>
        <v>2:03.49</v>
      </c>
      <c r="J22" s="66">
        <v>1.0820601851851853E-3</v>
      </c>
      <c r="K22" s="66">
        <v>1.0820601851851853E-3</v>
      </c>
      <c r="L22" s="2" t="str">
        <f>IF(H22&lt;$J$22,"破我國紀錄","")</f>
        <v/>
      </c>
      <c r="M22" s="2" t="str">
        <f>IF(H22&lt;$K$22,"破成人賽紀錄","")</f>
        <v/>
      </c>
    </row>
    <row r="23" spans="1:13" s="10" customFormat="1" ht="30" customHeight="1">
      <c r="A23" s="2"/>
      <c r="B23" s="12">
        <f t="shared" si="6"/>
        <v>2</v>
      </c>
      <c r="C23" s="12">
        <f t="shared" si="6"/>
        <v>2</v>
      </c>
      <c r="D23" s="7" t="s">
        <v>754</v>
      </c>
      <c r="E23" s="2" t="s">
        <v>204</v>
      </c>
      <c r="F23" s="2" t="s">
        <v>22</v>
      </c>
      <c r="G23" s="11" t="s">
        <v>75</v>
      </c>
      <c r="H23" s="14">
        <v>1.7596064814814816E-3</v>
      </c>
      <c r="I23" s="27" t="str">
        <f t="shared" si="1"/>
        <v>2:32.03</v>
      </c>
      <c r="J23" s="73"/>
      <c r="K23" s="73"/>
      <c r="L23" s="2" t="str">
        <f t="shared" ref="L23:L25" si="7">IF(H23&lt;$J$22,"破我國紀錄","")</f>
        <v/>
      </c>
      <c r="M23" s="2" t="str">
        <f t="shared" ref="M23:M25" si="8">IF(H23&lt;$K$22,"破成人賽紀錄","")</f>
        <v/>
      </c>
    </row>
    <row r="24" spans="1:13" ht="30" customHeight="1">
      <c r="A24" s="2"/>
      <c r="B24" s="12">
        <f t="shared" si="6"/>
        <v>3</v>
      </c>
      <c r="C24" s="12">
        <f t="shared" si="6"/>
        <v>3</v>
      </c>
      <c r="D24" s="7" t="s">
        <v>411</v>
      </c>
      <c r="E24" s="2" t="s">
        <v>108</v>
      </c>
      <c r="F24" s="2" t="s">
        <v>22</v>
      </c>
      <c r="G24" s="11" t="s">
        <v>75</v>
      </c>
      <c r="H24" s="4">
        <v>1.9755787037037038E-3</v>
      </c>
      <c r="I24" s="26" t="str">
        <f t="shared" si="1"/>
        <v>2:50.69</v>
      </c>
      <c r="J24" s="70"/>
      <c r="K24" s="70"/>
      <c r="L24" s="2" t="str">
        <f t="shared" si="7"/>
        <v/>
      </c>
      <c r="M24" s="2" t="str">
        <f t="shared" si="8"/>
        <v/>
      </c>
    </row>
    <row r="25" spans="1:13" ht="30" customHeight="1">
      <c r="A25" s="2"/>
      <c r="B25" s="12"/>
      <c r="C25" s="12"/>
      <c r="D25" s="7" t="s">
        <v>406</v>
      </c>
      <c r="E25" s="2" t="s">
        <v>126</v>
      </c>
      <c r="F25" s="2" t="s">
        <v>22</v>
      </c>
      <c r="G25" s="11" t="s">
        <v>75</v>
      </c>
      <c r="H25" s="4" t="s">
        <v>1024</v>
      </c>
      <c r="I25" s="26" t="str">
        <f t="shared" si="1"/>
        <v>棄權</v>
      </c>
      <c r="J25" s="72"/>
      <c r="K25" s="72"/>
      <c r="L25" s="2" t="str">
        <f t="shared" si="7"/>
        <v/>
      </c>
      <c r="M25" s="2" t="str">
        <f t="shared" si="8"/>
        <v/>
      </c>
    </row>
    <row r="26" spans="1:13" ht="30" customHeight="1">
      <c r="A26" s="2">
        <v>178</v>
      </c>
      <c r="B26" s="2">
        <f t="shared" ref="B26:C28" si="9">RANK(H26,$H$26:$H$28,1)</f>
        <v>1</v>
      </c>
      <c r="C26" s="2">
        <f t="shared" si="9"/>
        <v>1</v>
      </c>
      <c r="D26" s="52" t="s">
        <v>447</v>
      </c>
      <c r="E26" s="12" t="s">
        <v>173</v>
      </c>
      <c r="F26" s="52" t="s">
        <v>36</v>
      </c>
      <c r="G26" s="11" t="s">
        <v>75</v>
      </c>
      <c r="H26" s="14">
        <v>1.0056712962962964E-3</v>
      </c>
      <c r="I26" s="26" t="str">
        <f t="shared" si="1"/>
        <v>1:26.89</v>
      </c>
      <c r="J26" s="66">
        <v>8.3900462962962965E-4</v>
      </c>
      <c r="K26" s="66">
        <v>7.0219907407407416E-4</v>
      </c>
      <c r="L26" s="2" t="str">
        <f>IF(H26&lt;$J$26,"破我國紀錄","")</f>
        <v/>
      </c>
      <c r="M26" s="2" t="str">
        <f>IF(H26&lt;$K$26,"破成人賽紀錄","")</f>
        <v/>
      </c>
    </row>
    <row r="27" spans="1:13" ht="30" customHeight="1">
      <c r="A27" s="2"/>
      <c r="B27" s="2">
        <f t="shared" si="9"/>
        <v>2</v>
      </c>
      <c r="C27" s="2">
        <f t="shared" si="9"/>
        <v>2</v>
      </c>
      <c r="D27" s="52" t="s">
        <v>756</v>
      </c>
      <c r="E27" s="12" t="s">
        <v>1</v>
      </c>
      <c r="F27" s="52" t="s">
        <v>36</v>
      </c>
      <c r="G27" s="11" t="s">
        <v>75</v>
      </c>
      <c r="H27" s="4">
        <v>1.139236111111111E-3</v>
      </c>
      <c r="I27" s="26" t="str">
        <f t="shared" si="1"/>
        <v>1:38.43</v>
      </c>
      <c r="J27" s="70"/>
      <c r="K27" s="70"/>
      <c r="L27" s="2" t="str">
        <f t="shared" ref="L27:L28" si="10">IF(H27&lt;$J$26,"破我國紀錄","")</f>
        <v/>
      </c>
      <c r="M27" s="2" t="str">
        <f t="shared" ref="M27:M28" si="11">IF(H27&lt;$K$26,"破成人賽紀錄","")</f>
        <v/>
      </c>
    </row>
    <row r="28" spans="1:13" ht="30" customHeight="1">
      <c r="A28" s="2"/>
      <c r="B28" s="2">
        <f t="shared" si="9"/>
        <v>3</v>
      </c>
      <c r="C28" s="2">
        <f t="shared" si="9"/>
        <v>3</v>
      </c>
      <c r="D28" s="52" t="s">
        <v>755</v>
      </c>
      <c r="E28" s="12" t="s">
        <v>96</v>
      </c>
      <c r="F28" s="52" t="s">
        <v>36</v>
      </c>
      <c r="G28" s="11" t="s">
        <v>75</v>
      </c>
      <c r="H28" s="4">
        <v>1.2409722222222221E-3</v>
      </c>
      <c r="I28" s="26" t="str">
        <f t="shared" si="1"/>
        <v>1:47.22</v>
      </c>
      <c r="J28" s="71"/>
      <c r="K28" s="71"/>
      <c r="L28" s="2" t="str">
        <f t="shared" si="10"/>
        <v/>
      </c>
      <c r="M28" s="2" t="str">
        <f t="shared" si="11"/>
        <v/>
      </c>
    </row>
    <row r="29" spans="1:13" ht="30" customHeight="1">
      <c r="A29" s="2">
        <v>178</v>
      </c>
      <c r="B29" s="2">
        <f t="shared" ref="B29:C32" si="12">RANK(H29,$H$29:$H$32,1)</f>
        <v>1</v>
      </c>
      <c r="C29" s="2">
        <f t="shared" si="12"/>
        <v>1</v>
      </c>
      <c r="D29" s="52" t="s">
        <v>414</v>
      </c>
      <c r="E29" s="12" t="s">
        <v>135</v>
      </c>
      <c r="F29" s="52" t="s">
        <v>25</v>
      </c>
      <c r="G29" s="11" t="s">
        <v>75</v>
      </c>
      <c r="H29" s="4">
        <v>1.2513888888888889E-3</v>
      </c>
      <c r="I29" s="26" t="str">
        <f t="shared" si="1"/>
        <v>1:48.12</v>
      </c>
      <c r="J29" s="66">
        <v>1.0159722222222221E-3</v>
      </c>
      <c r="K29" s="66">
        <v>1.0159722222222221E-3</v>
      </c>
      <c r="L29" s="2" t="str">
        <f>IF(H29&lt;$J$29,"破我國紀錄","")</f>
        <v/>
      </c>
      <c r="M29" s="2" t="str">
        <f>IF(H29&lt;$K$29,"破成人賽紀錄","")</f>
        <v/>
      </c>
    </row>
    <row r="30" spans="1:13" ht="30" customHeight="1">
      <c r="A30" s="2"/>
      <c r="B30" s="2">
        <f t="shared" si="12"/>
        <v>2</v>
      </c>
      <c r="C30" s="2">
        <f t="shared" si="12"/>
        <v>2</v>
      </c>
      <c r="D30" s="52" t="s">
        <v>292</v>
      </c>
      <c r="E30" s="12" t="s">
        <v>1</v>
      </c>
      <c r="F30" s="52" t="s">
        <v>25</v>
      </c>
      <c r="G30" s="11" t="s">
        <v>75</v>
      </c>
      <c r="H30" s="4">
        <v>1.4789351851851853E-3</v>
      </c>
      <c r="I30" s="26" t="str">
        <f t="shared" si="1"/>
        <v>2:07.78</v>
      </c>
      <c r="J30" s="70"/>
      <c r="K30" s="70"/>
      <c r="L30" s="2" t="str">
        <f t="shared" ref="L30:L32" si="13">IF(H30&lt;$J$29,"破我國紀錄","")</f>
        <v/>
      </c>
      <c r="M30" s="2" t="str">
        <f t="shared" ref="M30:M32" si="14">IF(H30&lt;$K$29,"破成人賽紀錄","")</f>
        <v/>
      </c>
    </row>
    <row r="31" spans="1:13" ht="30" customHeight="1">
      <c r="A31" s="2"/>
      <c r="B31" s="2">
        <f t="shared" si="12"/>
        <v>3</v>
      </c>
      <c r="C31" s="2">
        <f t="shared" si="12"/>
        <v>3</v>
      </c>
      <c r="D31" s="52" t="s">
        <v>576</v>
      </c>
      <c r="E31" s="12" t="s">
        <v>339</v>
      </c>
      <c r="F31" s="52" t="s">
        <v>25</v>
      </c>
      <c r="G31" s="11" t="s">
        <v>75</v>
      </c>
      <c r="H31" s="4">
        <v>1.4905092592592591E-3</v>
      </c>
      <c r="I31" s="26" t="str">
        <f t="shared" si="1"/>
        <v>2:08.78</v>
      </c>
      <c r="J31" s="73"/>
      <c r="K31" s="73"/>
      <c r="L31" s="2" t="str">
        <f t="shared" si="13"/>
        <v/>
      </c>
      <c r="M31" s="2" t="str">
        <f t="shared" si="14"/>
        <v/>
      </c>
    </row>
    <row r="32" spans="1:13" ht="30" customHeight="1">
      <c r="A32" s="2"/>
      <c r="B32" s="2">
        <f t="shared" si="12"/>
        <v>4</v>
      </c>
      <c r="C32" s="2">
        <f t="shared" si="12"/>
        <v>4</v>
      </c>
      <c r="D32" s="52" t="s">
        <v>757</v>
      </c>
      <c r="E32" s="12" t="s">
        <v>204</v>
      </c>
      <c r="F32" s="52" t="s">
        <v>25</v>
      </c>
      <c r="G32" s="11" t="s">
        <v>75</v>
      </c>
      <c r="H32" s="14">
        <v>2.0909722222222224E-3</v>
      </c>
      <c r="I32" s="26" t="str">
        <f t="shared" si="1"/>
        <v>3:00.66</v>
      </c>
      <c r="J32" s="71"/>
      <c r="K32" s="71"/>
      <c r="L32" s="2" t="str">
        <f t="shared" si="13"/>
        <v/>
      </c>
      <c r="M32" s="2" t="str">
        <f t="shared" si="14"/>
        <v/>
      </c>
    </row>
    <row r="33" spans="1:13" ht="30" customHeight="1">
      <c r="A33" s="2">
        <v>179</v>
      </c>
      <c r="B33" s="2">
        <f>RANK(H33,$H$33:$H$37,1)</f>
        <v>1</v>
      </c>
      <c r="C33" s="2">
        <f>RANK(I33,$H$33:$H$37,1)</f>
        <v>1</v>
      </c>
      <c r="D33" s="7" t="s">
        <v>423</v>
      </c>
      <c r="E33" s="2" t="s">
        <v>2</v>
      </c>
      <c r="F33" s="2" t="s">
        <v>28</v>
      </c>
      <c r="G33" s="11" t="s">
        <v>75</v>
      </c>
      <c r="H33" s="4">
        <v>9.8043981481481485E-4</v>
      </c>
      <c r="I33" s="26" t="str">
        <f t="shared" si="1"/>
        <v>1:24.71</v>
      </c>
      <c r="J33" s="66">
        <v>9.6712962962962974E-4</v>
      </c>
      <c r="K33" s="66">
        <v>9.6712962962962974E-4</v>
      </c>
      <c r="L33" s="2" t="str">
        <f t="shared" ref="L33:L37" si="15">IF(H33&lt;$J$33,"破我國紀錄","")</f>
        <v/>
      </c>
      <c r="M33" s="2" t="str">
        <f>IF(H33&lt;$K$33,"破成人賽紀錄","")</f>
        <v/>
      </c>
    </row>
    <row r="34" spans="1:13" ht="30" customHeight="1">
      <c r="A34" s="2"/>
      <c r="B34" s="2">
        <f>RANK(H34,$H$33:$H$37,1)</f>
        <v>2</v>
      </c>
      <c r="C34" s="2">
        <f>RANK(I34,$H$33:$H$37,1)</f>
        <v>2</v>
      </c>
      <c r="D34" s="7" t="s">
        <v>146</v>
      </c>
      <c r="E34" s="2" t="s">
        <v>147</v>
      </c>
      <c r="F34" s="2" t="s">
        <v>28</v>
      </c>
      <c r="G34" s="11" t="s">
        <v>75</v>
      </c>
      <c r="H34" s="4">
        <v>1.129398148148148E-3</v>
      </c>
      <c r="I34" s="26" t="str">
        <f t="shared" si="1"/>
        <v>1:37.58</v>
      </c>
      <c r="J34" s="73"/>
      <c r="K34" s="73"/>
      <c r="L34" s="2" t="str">
        <f t="shared" si="15"/>
        <v/>
      </c>
      <c r="M34" s="2" t="str">
        <f t="shared" ref="M34:M37" si="16">IF(H34&lt;$K$33,"破成人賽紀錄","")</f>
        <v/>
      </c>
    </row>
    <row r="35" spans="1:13" ht="30" customHeight="1">
      <c r="A35" s="2"/>
      <c r="B35" s="2">
        <f>RANK(H35,$H$33:$H$37,1)</f>
        <v>3</v>
      </c>
      <c r="C35" s="2"/>
      <c r="D35" s="54" t="s">
        <v>425</v>
      </c>
      <c r="E35" s="6" t="s">
        <v>98</v>
      </c>
      <c r="F35" s="2" t="s">
        <v>28</v>
      </c>
      <c r="G35" s="11" t="s">
        <v>75</v>
      </c>
      <c r="H35" s="14">
        <v>1.4056712962962961E-3</v>
      </c>
      <c r="I35" s="26" t="str">
        <f t="shared" si="1"/>
        <v>2:01.45</v>
      </c>
      <c r="J35" s="70"/>
      <c r="K35" s="70"/>
      <c r="L35" s="2" t="str">
        <f t="shared" si="15"/>
        <v/>
      </c>
      <c r="M35" s="2" t="str">
        <f t="shared" si="16"/>
        <v/>
      </c>
    </row>
    <row r="36" spans="1:13" ht="30" customHeight="1">
      <c r="A36" s="2"/>
      <c r="B36" s="2">
        <f>RANK(H36,$H$33:$H$37,1)</f>
        <v>4</v>
      </c>
      <c r="C36" s="2">
        <v>3</v>
      </c>
      <c r="D36" s="7" t="s">
        <v>144</v>
      </c>
      <c r="E36" s="2" t="s">
        <v>126</v>
      </c>
      <c r="F36" s="2" t="s">
        <v>28</v>
      </c>
      <c r="G36" s="11" t="s">
        <v>75</v>
      </c>
      <c r="H36" s="4">
        <v>1.4976851851851852E-3</v>
      </c>
      <c r="I36" s="26" t="str">
        <f t="shared" si="1"/>
        <v>2:09.40</v>
      </c>
      <c r="J36" s="70"/>
      <c r="K36" s="70"/>
      <c r="L36" s="2" t="str">
        <f t="shared" si="15"/>
        <v/>
      </c>
      <c r="M36" s="2" t="str">
        <f t="shared" si="16"/>
        <v/>
      </c>
    </row>
    <row r="37" spans="1:13" ht="30" customHeight="1">
      <c r="A37" s="2"/>
      <c r="B37" s="2"/>
      <c r="C37" s="2"/>
      <c r="D37" s="7" t="s">
        <v>700</v>
      </c>
      <c r="E37" s="2" t="s">
        <v>3</v>
      </c>
      <c r="F37" s="2" t="s">
        <v>28</v>
      </c>
      <c r="G37" s="11" t="s">
        <v>75</v>
      </c>
      <c r="H37" s="4" t="s">
        <v>1025</v>
      </c>
      <c r="I37" s="26" t="str">
        <f t="shared" si="1"/>
        <v>犯規</v>
      </c>
      <c r="J37" s="72"/>
      <c r="K37" s="72"/>
      <c r="L37" s="2" t="str">
        <f t="shared" si="15"/>
        <v/>
      </c>
      <c r="M37" s="2" t="str">
        <f t="shared" si="16"/>
        <v/>
      </c>
    </row>
    <row r="38" spans="1:13" ht="30" customHeight="1">
      <c r="A38" s="2">
        <v>180</v>
      </c>
      <c r="B38" s="2">
        <f t="shared" ref="B38:B43" si="17">RANK(H38,$H$38:$H$44,1)</f>
        <v>1</v>
      </c>
      <c r="C38" s="2"/>
      <c r="D38" s="54" t="s">
        <v>150</v>
      </c>
      <c r="E38" s="6" t="s">
        <v>88</v>
      </c>
      <c r="F38" s="2" t="s">
        <v>30</v>
      </c>
      <c r="G38" s="11" t="s">
        <v>75</v>
      </c>
      <c r="H38" s="4">
        <v>8.4965277777777773E-4</v>
      </c>
      <c r="I38" s="26" t="str">
        <f t="shared" si="1"/>
        <v>1:13.41</v>
      </c>
      <c r="J38" s="66">
        <v>8.9768518518518507E-4</v>
      </c>
      <c r="K38" s="66">
        <v>8.9768518518518507E-4</v>
      </c>
      <c r="L38" s="2"/>
      <c r="M38" s="2" t="str">
        <f>IF(H38&lt;$K$38,"破成人賽紀錄","")</f>
        <v>破成人賽紀錄</v>
      </c>
    </row>
    <row r="39" spans="1:13" ht="30" customHeight="1">
      <c r="A39" s="2"/>
      <c r="B39" s="2">
        <f t="shared" si="17"/>
        <v>2</v>
      </c>
      <c r="C39" s="2">
        <v>1</v>
      </c>
      <c r="D39" s="7" t="s">
        <v>435</v>
      </c>
      <c r="E39" s="2" t="s">
        <v>2</v>
      </c>
      <c r="F39" s="2" t="s">
        <v>30</v>
      </c>
      <c r="G39" s="11" t="s">
        <v>75</v>
      </c>
      <c r="H39" s="4">
        <v>9.4965277777777767E-4</v>
      </c>
      <c r="I39" s="26" t="str">
        <f t="shared" si="1"/>
        <v>1:22.05</v>
      </c>
      <c r="J39" s="70"/>
      <c r="K39" s="70"/>
      <c r="L39" s="2" t="str">
        <f t="shared" ref="L39:L44" si="18">IF(H39&lt;$J$38,"破我國紀錄","")</f>
        <v/>
      </c>
      <c r="M39" s="2" t="str">
        <f t="shared" ref="M39:M45" si="19">IF(H39&lt;$K$38,"破成人賽紀錄","")</f>
        <v/>
      </c>
    </row>
    <row r="40" spans="1:13" ht="30" customHeight="1">
      <c r="A40" s="2"/>
      <c r="B40" s="2">
        <f t="shared" si="17"/>
        <v>3</v>
      </c>
      <c r="C40" s="2"/>
      <c r="D40" s="54" t="s">
        <v>581</v>
      </c>
      <c r="E40" s="6" t="s">
        <v>90</v>
      </c>
      <c r="F40" s="2" t="s">
        <v>30</v>
      </c>
      <c r="G40" s="11" t="s">
        <v>75</v>
      </c>
      <c r="H40" s="4">
        <v>9.6273148148148151E-4</v>
      </c>
      <c r="I40" s="26" t="str">
        <f t="shared" si="1"/>
        <v>1:23.18</v>
      </c>
      <c r="J40" s="70"/>
      <c r="K40" s="70"/>
      <c r="L40" s="2" t="str">
        <f t="shared" si="18"/>
        <v/>
      </c>
      <c r="M40" s="2" t="str">
        <f t="shared" si="19"/>
        <v/>
      </c>
    </row>
    <row r="41" spans="1:13" ht="30" customHeight="1">
      <c r="A41" s="2"/>
      <c r="B41" s="2">
        <f t="shared" si="17"/>
        <v>4</v>
      </c>
      <c r="C41" s="2">
        <v>2</v>
      </c>
      <c r="D41" s="7" t="s">
        <v>31</v>
      </c>
      <c r="E41" s="2" t="s">
        <v>126</v>
      </c>
      <c r="F41" s="2" t="s">
        <v>30</v>
      </c>
      <c r="G41" s="11" t="s">
        <v>75</v>
      </c>
      <c r="H41" s="14">
        <v>1.0422453703703705E-3</v>
      </c>
      <c r="I41" s="26" t="str">
        <f t="shared" si="1"/>
        <v>1:30.05</v>
      </c>
      <c r="J41" s="70"/>
      <c r="K41" s="70"/>
      <c r="L41" s="2" t="str">
        <f t="shared" si="18"/>
        <v/>
      </c>
      <c r="M41" s="2" t="str">
        <f t="shared" si="19"/>
        <v/>
      </c>
    </row>
    <row r="42" spans="1:13" ht="30" customHeight="1">
      <c r="A42" s="2"/>
      <c r="B42" s="2">
        <f t="shared" si="17"/>
        <v>5</v>
      </c>
      <c r="C42" s="2"/>
      <c r="D42" s="54" t="s">
        <v>433</v>
      </c>
      <c r="E42" s="6" t="s">
        <v>90</v>
      </c>
      <c r="F42" s="2" t="s">
        <v>30</v>
      </c>
      <c r="G42" s="11" t="s">
        <v>75</v>
      </c>
      <c r="H42" s="4">
        <v>1.2454861111111111E-3</v>
      </c>
      <c r="I42" s="26" t="str">
        <f t="shared" si="1"/>
        <v>1:47.61</v>
      </c>
      <c r="J42" s="70"/>
      <c r="K42" s="70"/>
      <c r="L42" s="2" t="str">
        <f t="shared" si="18"/>
        <v/>
      </c>
      <c r="M42" s="2" t="str">
        <f t="shared" si="19"/>
        <v/>
      </c>
    </row>
    <row r="43" spans="1:13" ht="30" customHeight="1">
      <c r="A43" s="2"/>
      <c r="B43" s="2">
        <f t="shared" si="17"/>
        <v>6</v>
      </c>
      <c r="C43" s="2"/>
      <c r="D43" s="54" t="s">
        <v>319</v>
      </c>
      <c r="E43" s="6" t="s">
        <v>101</v>
      </c>
      <c r="F43" s="2" t="s">
        <v>30</v>
      </c>
      <c r="G43" s="11" t="s">
        <v>75</v>
      </c>
      <c r="H43" s="4">
        <v>1.2736111111111112E-3</v>
      </c>
      <c r="I43" s="26" t="str">
        <f t="shared" si="1"/>
        <v>1:50.04</v>
      </c>
      <c r="J43" s="73"/>
      <c r="K43" s="73"/>
      <c r="L43" s="2" t="str">
        <f t="shared" si="18"/>
        <v/>
      </c>
      <c r="M43" s="2" t="str">
        <f t="shared" si="19"/>
        <v/>
      </c>
    </row>
    <row r="44" spans="1:13" ht="30" customHeight="1">
      <c r="A44" s="2"/>
      <c r="B44" s="2"/>
      <c r="C44" s="2"/>
      <c r="D44" s="7" t="s">
        <v>153</v>
      </c>
      <c r="E44" s="2" t="s">
        <v>154</v>
      </c>
      <c r="F44" s="2" t="s">
        <v>30</v>
      </c>
      <c r="G44" s="11" t="s">
        <v>75</v>
      </c>
      <c r="H44" s="4" t="s">
        <v>1024</v>
      </c>
      <c r="I44" s="26" t="str">
        <f t="shared" si="1"/>
        <v>棄權</v>
      </c>
      <c r="J44" s="71"/>
      <c r="K44" s="71"/>
      <c r="L44" s="2" t="str">
        <f t="shared" si="18"/>
        <v/>
      </c>
      <c r="M44" s="2" t="str">
        <f t="shared" si="19"/>
        <v/>
      </c>
    </row>
    <row r="45" spans="1:13" ht="30" customHeight="1">
      <c r="A45" s="2">
        <v>181</v>
      </c>
      <c r="B45" s="2">
        <f>RANK(H45,$H$45:$H$47,1)</f>
        <v>1</v>
      </c>
      <c r="C45" s="2">
        <f>RANK(I45,$H$45:$H$47,1)</f>
        <v>1</v>
      </c>
      <c r="D45" s="7" t="s">
        <v>443</v>
      </c>
      <c r="E45" s="2" t="s">
        <v>2</v>
      </c>
      <c r="F45" s="2" t="s">
        <v>34</v>
      </c>
      <c r="G45" s="11" t="s">
        <v>75</v>
      </c>
      <c r="H45" s="4">
        <v>1.0388888888888889E-3</v>
      </c>
      <c r="I45" s="26" t="str">
        <f t="shared" si="1"/>
        <v>1:29.76</v>
      </c>
      <c r="J45" s="66">
        <v>7.8807870370370371E-4</v>
      </c>
      <c r="K45" s="66">
        <v>7.2233796296296293E-4</v>
      </c>
      <c r="L45" s="2" t="str">
        <f>IF(H45&lt;$J$45,"破我國紀錄","")</f>
        <v/>
      </c>
      <c r="M45" s="2" t="str">
        <f t="shared" si="19"/>
        <v/>
      </c>
    </row>
    <row r="46" spans="1:13" ht="30" customHeight="1">
      <c r="A46" s="2"/>
      <c r="B46" s="2">
        <f>RANK(H46,$H$45:$H$47,1)</f>
        <v>2</v>
      </c>
      <c r="C46" s="2">
        <f>RANK(I46,$H$45:$H$47,1)</f>
        <v>2</v>
      </c>
      <c r="D46" s="7" t="s">
        <v>440</v>
      </c>
      <c r="E46" s="2" t="s">
        <v>339</v>
      </c>
      <c r="F46" s="2" t="s">
        <v>34</v>
      </c>
      <c r="G46" s="11" t="s">
        <v>75</v>
      </c>
      <c r="H46" s="14">
        <v>1.1048611111111111E-3</v>
      </c>
      <c r="I46" s="26" t="str">
        <f t="shared" si="1"/>
        <v>1:35.46</v>
      </c>
      <c r="J46" s="70"/>
      <c r="K46" s="70"/>
      <c r="L46" s="2" t="str">
        <f>IF(H46&lt;$J$45,"破我國紀錄","")</f>
        <v/>
      </c>
      <c r="M46" s="2" t="str">
        <f>IF(H46&lt;$K$45,"破成人賽紀錄","")</f>
        <v/>
      </c>
    </row>
    <row r="47" spans="1:13" ht="30" customHeight="1">
      <c r="A47" s="2"/>
      <c r="B47" s="2">
        <f>RANK(H47,$H$45:$H$47,1)</f>
        <v>3</v>
      </c>
      <c r="C47" s="2"/>
      <c r="D47" s="54" t="s">
        <v>158</v>
      </c>
      <c r="E47" s="6" t="s">
        <v>98</v>
      </c>
      <c r="F47" s="2" t="s">
        <v>34</v>
      </c>
      <c r="G47" s="11" t="s">
        <v>75</v>
      </c>
      <c r="H47" s="4">
        <v>1.4822916666666667E-3</v>
      </c>
      <c r="I47" s="26" t="str">
        <f t="shared" si="1"/>
        <v>2:08.07</v>
      </c>
      <c r="J47" s="72"/>
      <c r="K47" s="72"/>
      <c r="L47" s="2" t="str">
        <f>IF(H47&lt;$J$45,"破我國紀錄","")</f>
        <v/>
      </c>
      <c r="M47" s="2" t="str">
        <f>IF(H47&lt;$K$45,"破成人賽紀錄","")</f>
        <v/>
      </c>
    </row>
    <row r="48" spans="1:13" ht="30" customHeight="1">
      <c r="A48" s="2">
        <v>181</v>
      </c>
      <c r="B48" s="2">
        <f>RANK(H48,$H$48:$H$52,1)</f>
        <v>1</v>
      </c>
      <c r="C48" s="2">
        <f>RANK(I48,$H$48:$H$52,1)</f>
        <v>1</v>
      </c>
      <c r="D48" s="7" t="s">
        <v>622</v>
      </c>
      <c r="E48" s="2" t="s">
        <v>167</v>
      </c>
      <c r="F48" s="2" t="s">
        <v>40</v>
      </c>
      <c r="G48" s="11" t="s">
        <v>75</v>
      </c>
      <c r="H48" s="14">
        <v>8.1747685185185189E-4</v>
      </c>
      <c r="I48" s="26" t="str">
        <f t="shared" si="1"/>
        <v>1:10.63</v>
      </c>
      <c r="J48" s="66">
        <v>7.9479166666666674E-4</v>
      </c>
      <c r="K48" s="66">
        <v>6.9004629629629624E-4</v>
      </c>
      <c r="L48" s="2" t="str">
        <f>IF(H48&lt;$J$48,"破我國紀錄","")</f>
        <v/>
      </c>
      <c r="M48" s="2" t="str">
        <f>IF(H48&lt;$K$48,"破成人賽紀錄","")</f>
        <v/>
      </c>
    </row>
    <row r="49" spans="1:13" ht="30" customHeight="1">
      <c r="A49" s="2"/>
      <c r="B49" s="2">
        <f>RANK(H49,$H$48:$H$52,1)</f>
        <v>2</v>
      </c>
      <c r="C49" s="2">
        <f>RANK(I49,$H$48:$H$52,1)</f>
        <v>2</v>
      </c>
      <c r="D49" s="7" t="s">
        <v>706</v>
      </c>
      <c r="E49" s="2" t="s">
        <v>167</v>
      </c>
      <c r="F49" s="2" t="s">
        <v>40</v>
      </c>
      <c r="G49" s="11" t="s">
        <v>75</v>
      </c>
      <c r="H49" s="4">
        <v>8.9409722222222234E-4</v>
      </c>
      <c r="I49" s="26" t="str">
        <f t="shared" si="1"/>
        <v>1:17.25</v>
      </c>
      <c r="J49" s="69"/>
      <c r="K49" s="69"/>
      <c r="L49" s="2" t="str">
        <f t="shared" ref="L49:L52" si="20">IF(H49&lt;$J$48,"破我國紀錄","")</f>
        <v/>
      </c>
      <c r="M49" s="2" t="str">
        <f t="shared" ref="M49:M52" si="21">IF(H49&lt;$K$48,"破成人賽紀錄","")</f>
        <v/>
      </c>
    </row>
    <row r="50" spans="1:13" ht="30" customHeight="1">
      <c r="A50" s="2"/>
      <c r="B50" s="2">
        <f>RANK(H50,$H$48:$H$52,1)</f>
        <v>3</v>
      </c>
      <c r="C50" s="2"/>
      <c r="D50" s="54" t="s">
        <v>589</v>
      </c>
      <c r="E50" s="6" t="s">
        <v>98</v>
      </c>
      <c r="F50" s="2" t="s">
        <v>40</v>
      </c>
      <c r="G50" s="11" t="s">
        <v>75</v>
      </c>
      <c r="H50" s="4">
        <v>9.3078703703703715E-4</v>
      </c>
      <c r="I50" s="26" t="str">
        <f t="shared" si="1"/>
        <v>1:20.42</v>
      </c>
      <c r="J50" s="69"/>
      <c r="K50" s="69"/>
      <c r="L50" s="2" t="str">
        <f t="shared" si="20"/>
        <v/>
      </c>
      <c r="M50" s="2" t="str">
        <f t="shared" si="21"/>
        <v/>
      </c>
    </row>
    <row r="51" spans="1:13" ht="30" customHeight="1">
      <c r="A51" s="2"/>
      <c r="B51" s="2">
        <f>RANK(H51,$H$48:$H$52,1)</f>
        <v>4</v>
      </c>
      <c r="C51" s="2">
        <v>3</v>
      </c>
      <c r="D51" s="7" t="s">
        <v>453</v>
      </c>
      <c r="E51" s="2" t="s">
        <v>454</v>
      </c>
      <c r="F51" s="2" t="s">
        <v>40</v>
      </c>
      <c r="G51" s="11" t="s">
        <v>75</v>
      </c>
      <c r="H51" s="4">
        <v>9.8194444444444436E-4</v>
      </c>
      <c r="I51" s="26" t="str">
        <f t="shared" si="1"/>
        <v>1:24.84</v>
      </c>
      <c r="J51" s="69"/>
      <c r="K51" s="69"/>
      <c r="L51" s="2" t="str">
        <f t="shared" si="20"/>
        <v/>
      </c>
      <c r="M51" s="2" t="str">
        <f t="shared" si="21"/>
        <v/>
      </c>
    </row>
    <row r="52" spans="1:13" ht="30" customHeight="1">
      <c r="A52" s="2"/>
      <c r="B52" s="2">
        <f>RANK(H52,$H$48:$H$52,1)</f>
        <v>5</v>
      </c>
      <c r="C52" s="2">
        <v>4</v>
      </c>
      <c r="D52" s="7" t="s">
        <v>758</v>
      </c>
      <c r="E52" s="2" t="s">
        <v>167</v>
      </c>
      <c r="F52" s="2" t="s">
        <v>40</v>
      </c>
      <c r="G52" s="11" t="s">
        <v>75</v>
      </c>
      <c r="H52" s="4">
        <v>9.8541666666666678E-4</v>
      </c>
      <c r="I52" s="26" t="str">
        <f t="shared" si="1"/>
        <v>1:25.14</v>
      </c>
      <c r="J52" s="68"/>
      <c r="K52" s="68"/>
      <c r="L52" s="2" t="str">
        <f t="shared" si="20"/>
        <v/>
      </c>
      <c r="M52" s="2" t="str">
        <f t="shared" si="21"/>
        <v/>
      </c>
    </row>
    <row r="53" spans="1:13" ht="30" customHeight="1">
      <c r="A53" s="2">
        <v>182</v>
      </c>
      <c r="B53" s="2">
        <f t="shared" ref="B53:C56" si="22">RANK(H53,$H$53:$H$56,1)</f>
        <v>1</v>
      </c>
      <c r="C53" s="2">
        <f t="shared" si="22"/>
        <v>1</v>
      </c>
      <c r="D53" s="52" t="s">
        <v>48</v>
      </c>
      <c r="E53" s="12" t="s">
        <v>2</v>
      </c>
      <c r="F53" s="52" t="s">
        <v>42</v>
      </c>
      <c r="G53" s="11" t="s">
        <v>75</v>
      </c>
      <c r="H53" s="4">
        <v>9.0844907407407411E-4</v>
      </c>
      <c r="I53" s="26" t="str">
        <f t="shared" si="1"/>
        <v>1:18.49</v>
      </c>
      <c r="J53" s="66">
        <v>7.9398148148148145E-4</v>
      </c>
      <c r="K53" s="66">
        <v>7.9398148148148145E-4</v>
      </c>
      <c r="L53" s="2" t="str">
        <f>IF(H53&lt;$J$53,"破我國紀錄","")</f>
        <v/>
      </c>
      <c r="M53" s="2" t="str">
        <f>IF(H53&lt;$K$53,"破成人賽紀錄","")</f>
        <v/>
      </c>
    </row>
    <row r="54" spans="1:13" ht="30" customHeight="1">
      <c r="A54" s="2"/>
      <c r="B54" s="2">
        <f t="shared" si="22"/>
        <v>2</v>
      </c>
      <c r="C54" s="2">
        <f t="shared" si="22"/>
        <v>2</v>
      </c>
      <c r="D54" s="52" t="s">
        <v>463</v>
      </c>
      <c r="E54" s="52" t="s">
        <v>242</v>
      </c>
      <c r="F54" s="52" t="s">
        <v>42</v>
      </c>
      <c r="G54" s="11" t="s">
        <v>75</v>
      </c>
      <c r="H54" s="4">
        <v>9.6331018518518521E-4</v>
      </c>
      <c r="I54" s="26" t="str">
        <f t="shared" si="1"/>
        <v>1:23.23</v>
      </c>
      <c r="J54" s="69"/>
      <c r="K54" s="69"/>
      <c r="L54" s="2" t="str">
        <f t="shared" ref="L54:L56" si="23">IF(H54&lt;$J$53,"破我國紀錄","")</f>
        <v/>
      </c>
      <c r="M54" s="2" t="str">
        <f t="shared" ref="M54:M56" si="24">IF(H54&lt;$K$53,"破成人賽紀錄","")</f>
        <v/>
      </c>
    </row>
    <row r="55" spans="1:13" ht="30" customHeight="1">
      <c r="A55" s="2"/>
      <c r="B55" s="2">
        <f t="shared" si="22"/>
        <v>3</v>
      </c>
      <c r="C55" s="2">
        <f t="shared" si="22"/>
        <v>3</v>
      </c>
      <c r="D55" s="52" t="s">
        <v>462</v>
      </c>
      <c r="E55" s="52" t="s">
        <v>1</v>
      </c>
      <c r="F55" s="52" t="s">
        <v>42</v>
      </c>
      <c r="G55" s="11" t="s">
        <v>75</v>
      </c>
      <c r="H55" s="14">
        <v>1.0097222222222222E-3</v>
      </c>
      <c r="I55" s="26" t="str">
        <f t="shared" si="1"/>
        <v>1:27.24</v>
      </c>
      <c r="J55" s="69"/>
      <c r="K55" s="69"/>
      <c r="L55" s="2" t="str">
        <f t="shared" si="23"/>
        <v/>
      </c>
      <c r="M55" s="2" t="str">
        <f t="shared" si="24"/>
        <v/>
      </c>
    </row>
    <row r="56" spans="1:13" ht="30" customHeight="1">
      <c r="A56" s="2"/>
      <c r="B56" s="2">
        <f t="shared" si="22"/>
        <v>4</v>
      </c>
      <c r="C56" s="2">
        <f t="shared" si="22"/>
        <v>4</v>
      </c>
      <c r="D56" s="52" t="s">
        <v>668</v>
      </c>
      <c r="E56" s="52" t="s">
        <v>138</v>
      </c>
      <c r="F56" s="52" t="s">
        <v>42</v>
      </c>
      <c r="G56" s="11" t="s">
        <v>75</v>
      </c>
      <c r="H56" s="4">
        <v>1.320949074074074E-3</v>
      </c>
      <c r="I56" s="26" t="str">
        <f t="shared" si="1"/>
        <v>1:54.13</v>
      </c>
      <c r="J56" s="68"/>
      <c r="K56" s="68"/>
      <c r="L56" s="2" t="str">
        <f t="shared" si="23"/>
        <v/>
      </c>
      <c r="M56" s="2" t="str">
        <f t="shared" si="24"/>
        <v/>
      </c>
    </row>
    <row r="57" spans="1:13" ht="30" customHeight="1">
      <c r="A57" s="2">
        <v>182</v>
      </c>
      <c r="B57" s="2">
        <f>RANK(H57,$H$57:$H$58,1)</f>
        <v>1</v>
      </c>
      <c r="C57" s="2">
        <f>RANK(I57,$H$57:$H$58,1)</f>
        <v>1</v>
      </c>
      <c r="D57" s="52" t="s">
        <v>472</v>
      </c>
      <c r="E57" s="52" t="s">
        <v>122</v>
      </c>
      <c r="F57" s="52" t="s">
        <v>45</v>
      </c>
      <c r="G57" s="11" t="s">
        <v>75</v>
      </c>
      <c r="H57" s="14">
        <v>8.6226851851851861E-4</v>
      </c>
      <c r="I57" s="26" t="str">
        <f t="shared" si="1"/>
        <v>1:14.50</v>
      </c>
      <c r="J57" s="66">
        <v>6.7824074074074065E-4</v>
      </c>
      <c r="K57" s="67">
        <v>6.7824074074074065E-4</v>
      </c>
      <c r="L57" s="2" t="str">
        <f>IF(H57&lt;$J$57,"破我國紀錄","")</f>
        <v/>
      </c>
      <c r="M57" s="2" t="str">
        <f>IF(H57&lt;$K$57,"破成人賽紀錄","")</f>
        <v/>
      </c>
    </row>
    <row r="58" spans="1:13" ht="30" customHeight="1">
      <c r="A58" s="2"/>
      <c r="B58" s="2"/>
      <c r="C58" s="2"/>
      <c r="D58" s="52" t="s">
        <v>368</v>
      </c>
      <c r="E58" s="52" t="s">
        <v>138</v>
      </c>
      <c r="F58" s="52" t="s">
        <v>45</v>
      </c>
      <c r="G58" s="11" t="s">
        <v>75</v>
      </c>
      <c r="H58" s="4" t="s">
        <v>1024</v>
      </c>
      <c r="I58" s="26" t="str">
        <f t="shared" si="1"/>
        <v>棄權</v>
      </c>
      <c r="J58" s="71"/>
      <c r="K58" s="71"/>
      <c r="L58" s="2" t="str">
        <f>IF(H58&lt;$J$57,"破我國紀錄","")</f>
        <v/>
      </c>
      <c r="M58" s="2" t="str">
        <f>IF(H58&lt;$K$57,"破成人賽紀錄","")</f>
        <v/>
      </c>
    </row>
  </sheetData>
  <phoneticPr fontId="1" type="noConversion"/>
  <pageMargins left="0.31496062992125984" right="0.31496062992125984" top="0.78740157480314965" bottom="0.47244094488188981" header="0.31496062992125984" footer="0.31496062992125984"/>
  <pageSetup paperSize="9" scale="71" fitToHeight="0" orientation="portrait" horizontalDpi="0" verticalDpi="0" r:id="rId1"/>
  <rowBreaks count="18" manualBreakCount="18">
    <brk id="2" max="16383" man="1"/>
    <brk id="3" max="16383" man="1"/>
    <brk id="4" max="16383" man="1"/>
    <brk id="7" max="16383" man="1"/>
    <brk id="9" max="16383" man="1"/>
    <brk id="12" max="16383" man="1"/>
    <brk id="13" max="16383" man="1"/>
    <brk id="15" max="16383" man="1"/>
    <brk id="17" max="16383" man="1"/>
    <brk id="21" max="16383" man="1"/>
    <brk id="25" max="16383" man="1"/>
    <brk id="28" max="16383" man="1"/>
    <brk id="32" max="16383" man="1"/>
    <brk id="37" max="16383" man="1"/>
    <brk id="44" max="16383" man="1"/>
    <brk id="47" max="16383" man="1"/>
    <brk id="52" max="16383" man="1"/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12"/>
  <sheetViews>
    <sheetView workbookViewId="0">
      <pane ySplit="1" topLeftCell="A2" activePane="bottomLeft" state="frozen"/>
      <selection pane="bottomLeft" activeCell="B52" sqref="B52:M52"/>
    </sheetView>
  </sheetViews>
  <sheetFormatPr defaultColWidth="8.875" defaultRowHeight="30" customHeight="1"/>
  <cols>
    <col min="1" max="1" width="3.375" style="24" customWidth="1"/>
    <col min="2" max="3" width="6.125" style="3" customWidth="1"/>
    <col min="4" max="4" width="20.75" style="23" customWidth="1"/>
    <col min="5" max="5" width="30.75" style="23" customWidth="1"/>
    <col min="6" max="6" width="7" style="3" customWidth="1"/>
    <col min="7" max="7" width="10.625" style="3" customWidth="1"/>
    <col min="8" max="8" width="10.375" style="5" customWidth="1"/>
    <col min="9" max="9" width="7.875" style="25" hidden="1" customWidth="1"/>
    <col min="10" max="11" width="8.75" style="21" customWidth="1"/>
    <col min="12" max="13" width="11.375" style="3" customWidth="1"/>
    <col min="14" max="16384" width="8.875" style="1"/>
  </cols>
  <sheetData>
    <row r="1" spans="1:13" s="10" customFormat="1" ht="30" customHeight="1">
      <c r="A1" s="75" t="s">
        <v>629</v>
      </c>
      <c r="B1" s="29" t="s">
        <v>803</v>
      </c>
      <c r="C1" s="29" t="s">
        <v>804</v>
      </c>
      <c r="D1" s="8" t="s">
        <v>54</v>
      </c>
      <c r="E1" s="8" t="s">
        <v>83</v>
      </c>
      <c r="F1" s="8" t="s">
        <v>0</v>
      </c>
      <c r="G1" s="8" t="s">
        <v>53</v>
      </c>
      <c r="H1" s="9" t="s">
        <v>56</v>
      </c>
      <c r="I1" s="76" t="s">
        <v>66</v>
      </c>
      <c r="J1" s="12" t="s">
        <v>79</v>
      </c>
      <c r="K1" s="12" t="s">
        <v>80</v>
      </c>
      <c r="L1" s="77" t="s">
        <v>57</v>
      </c>
      <c r="M1" s="78" t="s">
        <v>68</v>
      </c>
    </row>
    <row r="2" spans="1:13" s="10" customFormat="1" ht="30" customHeight="1">
      <c r="A2" s="12">
        <v>183</v>
      </c>
      <c r="B2" s="12">
        <f>RANK(H2,$H$2:$H$4,1)</f>
        <v>1</v>
      </c>
      <c r="C2" s="12"/>
      <c r="D2" s="54" t="s">
        <v>1029</v>
      </c>
      <c r="E2" s="6" t="s">
        <v>85</v>
      </c>
      <c r="F2" s="2" t="s">
        <v>86</v>
      </c>
      <c r="G2" s="11" t="s">
        <v>72</v>
      </c>
      <c r="H2" s="14">
        <v>2.401273148148148E-3</v>
      </c>
      <c r="I2" s="26" t="str">
        <f t="shared" ref="I2:I39" si="0">TEXT(H2,"m:ss.00;@")</f>
        <v>3:27.47</v>
      </c>
      <c r="J2" s="66">
        <v>1.6581018518518518E-3</v>
      </c>
      <c r="K2" s="66">
        <v>1.6581018518518518E-3</v>
      </c>
      <c r="L2" s="12" t="str">
        <f t="shared" ref="L2:L4" si="1">IF(H2&lt;$J$2,"破我國紀錄","")</f>
        <v/>
      </c>
      <c r="M2" s="12" t="str">
        <f>IF(H2&lt;$K$2,"破成人賽紀錄","")</f>
        <v/>
      </c>
    </row>
    <row r="3" spans="1:13" ht="30" customHeight="1">
      <c r="A3" s="2"/>
      <c r="B3" s="12">
        <f>RANK(H3,$H$2:$H$4,1)</f>
        <v>2</v>
      </c>
      <c r="C3" s="12">
        <v>1</v>
      </c>
      <c r="D3" s="52" t="s">
        <v>596</v>
      </c>
      <c r="E3" s="12" t="s">
        <v>156</v>
      </c>
      <c r="F3" s="2" t="s">
        <v>86</v>
      </c>
      <c r="G3" s="11" t="s">
        <v>72</v>
      </c>
      <c r="H3" s="4">
        <v>2.4384259259259259E-3</v>
      </c>
      <c r="I3" s="26" t="str">
        <f t="shared" si="0"/>
        <v>3:30.68</v>
      </c>
      <c r="J3" s="69"/>
      <c r="K3" s="69"/>
      <c r="L3" s="12" t="str">
        <f t="shared" si="1"/>
        <v/>
      </c>
      <c r="M3" s="12" t="str">
        <f t="shared" ref="M3:M4" si="2">IF(H3&lt;$K$2,"破成人賽紀錄","")</f>
        <v/>
      </c>
    </row>
    <row r="4" spans="1:13" ht="30" customHeight="1">
      <c r="A4" s="2"/>
      <c r="B4" s="12"/>
      <c r="C4" s="12"/>
      <c r="D4" s="52" t="s">
        <v>595</v>
      </c>
      <c r="E4" s="12" t="s">
        <v>156</v>
      </c>
      <c r="F4" s="2" t="s">
        <v>86</v>
      </c>
      <c r="G4" s="11" t="s">
        <v>72</v>
      </c>
      <c r="H4" s="4" t="s">
        <v>1030</v>
      </c>
      <c r="I4" s="26" t="str">
        <f t="shared" si="0"/>
        <v>棄權</v>
      </c>
      <c r="J4" s="68"/>
      <c r="K4" s="68"/>
      <c r="L4" s="12" t="str">
        <f t="shared" si="1"/>
        <v/>
      </c>
      <c r="M4" s="12" t="str">
        <f t="shared" si="2"/>
        <v/>
      </c>
    </row>
    <row r="5" spans="1:13" ht="30" customHeight="1">
      <c r="A5" s="2">
        <v>183</v>
      </c>
      <c r="B5" s="2">
        <f>RANK(H5,$H$5:$H$5,1)</f>
        <v>1</v>
      </c>
      <c r="C5" s="2">
        <f>RANK(I5,$H$5:$H$5,1)</f>
        <v>1</v>
      </c>
      <c r="D5" s="52" t="s">
        <v>192</v>
      </c>
      <c r="E5" s="12" t="s">
        <v>2</v>
      </c>
      <c r="F5" s="2" t="s">
        <v>4</v>
      </c>
      <c r="G5" s="11" t="s">
        <v>72</v>
      </c>
      <c r="H5" s="4">
        <v>1.6162037037037037E-3</v>
      </c>
      <c r="I5" s="26" t="str">
        <f t="shared" si="0"/>
        <v>2:19.64</v>
      </c>
      <c r="J5" s="14">
        <v>1.5563657407407408E-3</v>
      </c>
      <c r="K5" s="14">
        <v>1.5563657407407408E-3</v>
      </c>
      <c r="L5" s="12" t="str">
        <f>IF(H5&lt;$J$5,"破我國紀錄","")</f>
        <v/>
      </c>
      <c r="M5" s="12" t="str">
        <f>IF(H5&lt;$K$5,"破成人賽紀錄","")</f>
        <v/>
      </c>
    </row>
    <row r="6" spans="1:13" ht="30" customHeight="1">
      <c r="A6" s="2">
        <v>183</v>
      </c>
      <c r="B6" s="2">
        <f>RANK(H6,$H$6:$H$6,1)</f>
        <v>1</v>
      </c>
      <c r="C6" s="2"/>
      <c r="D6" s="54" t="s">
        <v>1031</v>
      </c>
      <c r="E6" s="6" t="s">
        <v>85</v>
      </c>
      <c r="F6" s="2" t="s">
        <v>6</v>
      </c>
      <c r="G6" s="11" t="s">
        <v>72</v>
      </c>
      <c r="H6" s="4">
        <v>1.5299768518518518E-3</v>
      </c>
      <c r="I6" s="26" t="str">
        <f t="shared" si="0"/>
        <v>2:12.19</v>
      </c>
      <c r="J6" s="14">
        <v>1.3754629629629629E-3</v>
      </c>
      <c r="K6" s="14">
        <v>1.3754629629629629E-3</v>
      </c>
      <c r="L6" s="12" t="str">
        <f>IF(H6&lt;$J$6,"破我國紀錄","")</f>
        <v/>
      </c>
      <c r="M6" s="2" t="str">
        <f>IF(H6&lt;$K$6,"破成人賽紀錄","")</f>
        <v/>
      </c>
    </row>
    <row r="7" spans="1:13" ht="30" customHeight="1">
      <c r="A7" s="2">
        <v>183</v>
      </c>
      <c r="B7" s="2">
        <f>RANK(H7,$H$7:$H$8,1)</f>
        <v>1</v>
      </c>
      <c r="C7" s="2"/>
      <c r="D7" s="54" t="s">
        <v>100</v>
      </c>
      <c r="E7" s="6" t="s">
        <v>101</v>
      </c>
      <c r="F7" s="2" t="s">
        <v>7</v>
      </c>
      <c r="G7" s="11" t="s">
        <v>72</v>
      </c>
      <c r="H7" s="4">
        <v>1.3403935185185185E-3</v>
      </c>
      <c r="I7" s="26" t="str">
        <f t="shared" si="0"/>
        <v>1:55.81</v>
      </c>
      <c r="J7" s="66">
        <v>1.3079861111111111E-3</v>
      </c>
      <c r="K7" s="66">
        <v>1.1761574074074074E-3</v>
      </c>
      <c r="L7" s="2" t="str">
        <f>IF(H7&lt;$J$7,"破我國紀錄","")</f>
        <v/>
      </c>
      <c r="M7" s="2" t="str">
        <f>IF(H7&lt;$K$7,"破成人賽紀錄","")</f>
        <v/>
      </c>
    </row>
    <row r="8" spans="1:13" ht="30" customHeight="1">
      <c r="A8" s="2"/>
      <c r="B8" s="2">
        <f>RANK(H8,$H$7:$H$8,1)</f>
        <v>2</v>
      </c>
      <c r="C8" s="2">
        <v>1</v>
      </c>
      <c r="D8" s="52" t="s">
        <v>208</v>
      </c>
      <c r="E8" s="12" t="s">
        <v>24</v>
      </c>
      <c r="F8" s="2" t="s">
        <v>7</v>
      </c>
      <c r="G8" s="11" t="s">
        <v>72</v>
      </c>
      <c r="H8" s="4">
        <v>1.5822916666666667E-3</v>
      </c>
      <c r="I8" s="26" t="str">
        <f t="shared" si="0"/>
        <v>2:16.71</v>
      </c>
      <c r="J8" s="68"/>
      <c r="K8" s="68"/>
      <c r="L8" s="2" t="str">
        <f>IF(H8&lt;$J$7,"破我國紀錄","")</f>
        <v/>
      </c>
      <c r="M8" s="2" t="str">
        <f>IF(H8&lt;$K$7,"破成人賽紀錄","")</f>
        <v/>
      </c>
    </row>
    <row r="9" spans="1:13" ht="30" customHeight="1">
      <c r="A9" s="2">
        <v>184</v>
      </c>
      <c r="B9" s="2">
        <f t="shared" ref="B9:C11" si="3">RANK(H9,$H$9:$H$13,1)</f>
        <v>1</v>
      </c>
      <c r="C9" s="2">
        <f t="shared" si="3"/>
        <v>1</v>
      </c>
      <c r="D9" s="52" t="s">
        <v>198</v>
      </c>
      <c r="E9" s="12" t="s">
        <v>2</v>
      </c>
      <c r="F9" s="2" t="s">
        <v>8</v>
      </c>
      <c r="G9" s="11" t="s">
        <v>72</v>
      </c>
      <c r="H9" s="4">
        <v>1.2693287037037037E-3</v>
      </c>
      <c r="I9" s="26" t="str">
        <f t="shared" si="0"/>
        <v>1:49.67</v>
      </c>
      <c r="J9" s="66">
        <v>1.2281249999999998E-3</v>
      </c>
      <c r="K9" s="66">
        <v>1.1041666666666667E-3</v>
      </c>
      <c r="L9" s="2" t="str">
        <f>IF(H9&lt;$J$9,"破我國紀錄","")</f>
        <v/>
      </c>
      <c r="M9" s="2" t="str">
        <f>IF(H9&lt;$K$9,"破成人賽紀錄","")</f>
        <v/>
      </c>
    </row>
    <row r="10" spans="1:13" ht="30" customHeight="1">
      <c r="A10" s="2"/>
      <c r="B10" s="2">
        <f t="shared" si="3"/>
        <v>2</v>
      </c>
      <c r="C10" s="2">
        <f t="shared" si="3"/>
        <v>2</v>
      </c>
      <c r="D10" s="52" t="s">
        <v>200</v>
      </c>
      <c r="E10" s="12" t="s">
        <v>1</v>
      </c>
      <c r="F10" s="2" t="s">
        <v>8</v>
      </c>
      <c r="G10" s="11" t="s">
        <v>72</v>
      </c>
      <c r="H10" s="4">
        <v>1.3186342592592592E-3</v>
      </c>
      <c r="I10" s="26" t="str">
        <f t="shared" si="0"/>
        <v>1:53.93</v>
      </c>
      <c r="J10" s="69"/>
      <c r="K10" s="69"/>
      <c r="L10" s="2" t="str">
        <f t="shared" ref="L10:L13" si="4">IF(H10&lt;$J$9,"破我國紀錄","")</f>
        <v/>
      </c>
      <c r="M10" s="2" t="str">
        <f t="shared" ref="M10:M13" si="5">IF(H10&lt;$K$9,"破成人賽紀錄","")</f>
        <v/>
      </c>
    </row>
    <row r="11" spans="1:13" ht="30" customHeight="1">
      <c r="A11" s="2"/>
      <c r="B11" s="2">
        <f t="shared" si="3"/>
        <v>3</v>
      </c>
      <c r="C11" s="2">
        <f t="shared" si="3"/>
        <v>3</v>
      </c>
      <c r="D11" s="52" t="s">
        <v>378</v>
      </c>
      <c r="E11" s="12" t="s">
        <v>5</v>
      </c>
      <c r="F11" s="2" t="s">
        <v>8</v>
      </c>
      <c r="G11" s="11" t="s">
        <v>72</v>
      </c>
      <c r="H11" s="4">
        <v>1.5089120370370369E-3</v>
      </c>
      <c r="I11" s="26" t="str">
        <f t="shared" si="0"/>
        <v>2:10.37</v>
      </c>
      <c r="J11" s="69"/>
      <c r="K11" s="69"/>
      <c r="L11" s="2" t="str">
        <f t="shared" si="4"/>
        <v/>
      </c>
      <c r="M11" s="2" t="str">
        <f t="shared" si="5"/>
        <v/>
      </c>
    </row>
    <row r="12" spans="1:13" ht="30" customHeight="1">
      <c r="A12" s="2"/>
      <c r="B12" s="2">
        <f>RANK(H12,$H$9:$H$13,1)</f>
        <v>4</v>
      </c>
      <c r="C12" s="2"/>
      <c r="D12" s="54" t="s">
        <v>553</v>
      </c>
      <c r="E12" s="6" t="s">
        <v>90</v>
      </c>
      <c r="F12" s="2" t="s">
        <v>8</v>
      </c>
      <c r="G12" s="11" t="s">
        <v>72</v>
      </c>
      <c r="H12" s="4">
        <v>1.614699074074074E-3</v>
      </c>
      <c r="I12" s="26" t="str">
        <f t="shared" si="0"/>
        <v>2:19.51</v>
      </c>
      <c r="J12" s="69"/>
      <c r="K12" s="69"/>
      <c r="L12" s="2" t="str">
        <f t="shared" si="4"/>
        <v/>
      </c>
      <c r="M12" s="2" t="str">
        <f t="shared" si="5"/>
        <v/>
      </c>
    </row>
    <row r="13" spans="1:13" ht="30" customHeight="1">
      <c r="A13" s="2"/>
      <c r="B13" s="2">
        <f>RANK(H13,$H$9:$H$13,1)</f>
        <v>5</v>
      </c>
      <c r="C13" s="2"/>
      <c r="D13" s="54" t="s">
        <v>376</v>
      </c>
      <c r="E13" s="6" t="s">
        <v>101</v>
      </c>
      <c r="F13" s="2" t="s">
        <v>8</v>
      </c>
      <c r="G13" s="11" t="s">
        <v>72</v>
      </c>
      <c r="H13" s="4">
        <v>1.8628472222222223E-3</v>
      </c>
      <c r="I13" s="26" t="str">
        <f t="shared" si="0"/>
        <v>2:40.95</v>
      </c>
      <c r="J13" s="68"/>
      <c r="K13" s="68"/>
      <c r="L13" s="2" t="str">
        <f t="shared" si="4"/>
        <v/>
      </c>
      <c r="M13" s="2" t="str">
        <f t="shared" si="5"/>
        <v/>
      </c>
    </row>
    <row r="14" spans="1:13" ht="30" customHeight="1">
      <c r="A14" s="2">
        <v>185</v>
      </c>
      <c r="B14" s="2">
        <f t="shared" ref="B14:C18" si="6">RANK(H14,$H$14:$H$20,1)</f>
        <v>1</v>
      </c>
      <c r="C14" s="2">
        <f t="shared" si="6"/>
        <v>1</v>
      </c>
      <c r="D14" s="52" t="s">
        <v>216</v>
      </c>
      <c r="E14" s="12" t="s">
        <v>2</v>
      </c>
      <c r="F14" s="2" t="s">
        <v>11</v>
      </c>
      <c r="G14" s="11" t="s">
        <v>72</v>
      </c>
      <c r="H14" s="4">
        <v>1.2847222222222223E-3</v>
      </c>
      <c r="I14" s="26" t="str">
        <f t="shared" si="0"/>
        <v>1:51.00</v>
      </c>
      <c r="J14" s="66">
        <v>1.2055555555555554E-3</v>
      </c>
      <c r="K14" s="66">
        <v>1.1863425925925928E-3</v>
      </c>
      <c r="L14" s="2" t="str">
        <f>IF(H14&lt;$J$14,"破我國紀錄","")</f>
        <v/>
      </c>
      <c r="M14" s="2" t="str">
        <f>IF(H14&lt;$K$14,"破成人賽紀錄","")</f>
        <v/>
      </c>
    </row>
    <row r="15" spans="1:13" ht="30" customHeight="1">
      <c r="A15" s="2"/>
      <c r="B15" s="2">
        <f t="shared" si="6"/>
        <v>2</v>
      </c>
      <c r="C15" s="2">
        <f t="shared" si="6"/>
        <v>2</v>
      </c>
      <c r="D15" s="52" t="s">
        <v>212</v>
      </c>
      <c r="E15" s="12" t="s">
        <v>213</v>
      </c>
      <c r="F15" s="2" t="s">
        <v>11</v>
      </c>
      <c r="G15" s="11" t="s">
        <v>72</v>
      </c>
      <c r="H15" s="4">
        <v>1.3717592592592592E-3</v>
      </c>
      <c r="I15" s="26" t="str">
        <f t="shared" si="0"/>
        <v>1:58.52</v>
      </c>
      <c r="J15" s="69"/>
      <c r="K15" s="69"/>
      <c r="L15" s="2" t="str">
        <f t="shared" ref="L15:L20" si="7">IF(H15&lt;$J$14,"破我國紀錄","")</f>
        <v/>
      </c>
      <c r="M15" s="2" t="str">
        <f t="shared" ref="M15:M20" si="8">IF(H15&lt;$K$14,"破成人賽紀錄","")</f>
        <v/>
      </c>
    </row>
    <row r="16" spans="1:13" ht="30" customHeight="1">
      <c r="A16" s="2"/>
      <c r="B16" s="2">
        <f t="shared" si="6"/>
        <v>3</v>
      </c>
      <c r="C16" s="2">
        <f t="shared" si="6"/>
        <v>3</v>
      </c>
      <c r="D16" s="52" t="s">
        <v>224</v>
      </c>
      <c r="E16" s="12" t="s">
        <v>220</v>
      </c>
      <c r="F16" s="2" t="s">
        <v>11</v>
      </c>
      <c r="G16" s="11" t="s">
        <v>72</v>
      </c>
      <c r="H16" s="4">
        <v>1.4298611111111111E-3</v>
      </c>
      <c r="I16" s="26" t="str">
        <f t="shared" si="0"/>
        <v>2:03.54</v>
      </c>
      <c r="J16" s="69"/>
      <c r="K16" s="69"/>
      <c r="L16" s="2" t="str">
        <f t="shared" si="7"/>
        <v/>
      </c>
      <c r="M16" s="2" t="str">
        <f t="shared" si="8"/>
        <v/>
      </c>
    </row>
    <row r="17" spans="1:13" ht="30" customHeight="1">
      <c r="A17" s="2"/>
      <c r="B17" s="2">
        <f t="shared" si="6"/>
        <v>4</v>
      </c>
      <c r="C17" s="2">
        <f t="shared" si="6"/>
        <v>4</v>
      </c>
      <c r="D17" s="52" t="s">
        <v>222</v>
      </c>
      <c r="E17" s="12" t="s">
        <v>103</v>
      </c>
      <c r="F17" s="2" t="s">
        <v>11</v>
      </c>
      <c r="G17" s="11" t="s">
        <v>72</v>
      </c>
      <c r="H17" s="4">
        <v>1.4475694444444443E-3</v>
      </c>
      <c r="I17" s="26" t="str">
        <f t="shared" si="0"/>
        <v>2:05.07</v>
      </c>
      <c r="J17" s="69"/>
      <c r="K17" s="69"/>
      <c r="L17" s="2" t="str">
        <f t="shared" si="7"/>
        <v/>
      </c>
      <c r="M17" s="2" t="str">
        <f t="shared" si="8"/>
        <v/>
      </c>
    </row>
    <row r="18" spans="1:13" ht="30" customHeight="1">
      <c r="A18" s="2"/>
      <c r="B18" s="2">
        <f t="shared" si="6"/>
        <v>5</v>
      </c>
      <c r="C18" s="2">
        <f t="shared" si="6"/>
        <v>5</v>
      </c>
      <c r="D18" s="52" t="s">
        <v>219</v>
      </c>
      <c r="E18" s="12" t="s">
        <v>220</v>
      </c>
      <c r="F18" s="2" t="s">
        <v>11</v>
      </c>
      <c r="G18" s="11" t="s">
        <v>72</v>
      </c>
      <c r="H18" s="4">
        <v>1.4866898148148148E-3</v>
      </c>
      <c r="I18" s="26" t="str">
        <f t="shared" si="0"/>
        <v>2:08.45</v>
      </c>
      <c r="J18" s="69"/>
      <c r="K18" s="69"/>
      <c r="L18" s="2" t="str">
        <f t="shared" si="7"/>
        <v/>
      </c>
      <c r="M18" s="2" t="str">
        <f t="shared" si="8"/>
        <v/>
      </c>
    </row>
    <row r="19" spans="1:13" ht="30" customHeight="1">
      <c r="A19" s="2"/>
      <c r="B19" s="2">
        <f>RANK(H19,$H$14:$H$20,1)</f>
        <v>6</v>
      </c>
      <c r="C19" s="2"/>
      <c r="D19" s="54" t="s">
        <v>557</v>
      </c>
      <c r="E19" s="6" t="s">
        <v>98</v>
      </c>
      <c r="F19" s="2" t="s">
        <v>11</v>
      </c>
      <c r="G19" s="11" t="s">
        <v>72</v>
      </c>
      <c r="H19" s="4">
        <v>1.6697916666666666E-3</v>
      </c>
      <c r="I19" s="26" t="str">
        <f t="shared" si="0"/>
        <v>2:24.27</v>
      </c>
      <c r="J19" s="69"/>
      <c r="K19" s="69"/>
      <c r="L19" s="2" t="str">
        <f t="shared" si="7"/>
        <v/>
      </c>
      <c r="M19" s="2" t="str">
        <f t="shared" si="8"/>
        <v/>
      </c>
    </row>
    <row r="20" spans="1:13" ht="30" customHeight="1">
      <c r="A20" s="2"/>
      <c r="B20" s="2">
        <f>RANK(H20,$H$14:$H$20,1)</f>
        <v>7</v>
      </c>
      <c r="C20" s="2">
        <v>6</v>
      </c>
      <c r="D20" s="52" t="s">
        <v>696</v>
      </c>
      <c r="E20" s="12" t="s">
        <v>1</v>
      </c>
      <c r="F20" s="2" t="s">
        <v>11</v>
      </c>
      <c r="G20" s="11" t="s">
        <v>72</v>
      </c>
      <c r="H20" s="4">
        <v>2.3079861111111109E-3</v>
      </c>
      <c r="I20" s="26" t="str">
        <f t="shared" si="0"/>
        <v>3:19.41</v>
      </c>
      <c r="J20" s="68"/>
      <c r="K20" s="68"/>
      <c r="L20" s="2" t="str">
        <f t="shared" si="7"/>
        <v/>
      </c>
      <c r="M20" s="2" t="str">
        <f t="shared" si="8"/>
        <v/>
      </c>
    </row>
    <row r="21" spans="1:13" ht="30" customHeight="1">
      <c r="A21" s="2">
        <v>186</v>
      </c>
      <c r="B21" s="2">
        <f t="shared" ref="B21:C23" si="9">RANK(H21,$H$21:$H$25,1)</f>
        <v>1</v>
      </c>
      <c r="C21" s="2">
        <f t="shared" si="9"/>
        <v>1</v>
      </c>
      <c r="D21" s="52" t="s">
        <v>598</v>
      </c>
      <c r="E21" s="12" t="s">
        <v>96</v>
      </c>
      <c r="F21" s="2" t="s">
        <v>13</v>
      </c>
      <c r="G21" s="11" t="s">
        <v>72</v>
      </c>
      <c r="H21" s="4">
        <v>1.2976851851851849E-3</v>
      </c>
      <c r="I21" s="26" t="str">
        <f t="shared" si="0"/>
        <v>1:52.12</v>
      </c>
      <c r="J21" s="66">
        <v>1.1346064814814814E-3</v>
      </c>
      <c r="K21" s="66">
        <v>1.0688657407407407E-3</v>
      </c>
      <c r="L21" s="2" t="str">
        <f>IF(H21&lt;$J$21,"破我國紀錄","")</f>
        <v/>
      </c>
      <c r="M21" s="2" t="str">
        <f>IF(H21&lt;$K$21,"破成人賽紀錄","")</f>
        <v/>
      </c>
    </row>
    <row r="22" spans="1:13" ht="30" customHeight="1">
      <c r="A22" s="2"/>
      <c r="B22" s="2">
        <f t="shared" si="9"/>
        <v>2</v>
      </c>
      <c r="C22" s="2">
        <f t="shared" si="9"/>
        <v>2</v>
      </c>
      <c r="D22" s="52" t="s">
        <v>230</v>
      </c>
      <c r="E22" s="12" t="s">
        <v>173</v>
      </c>
      <c r="F22" s="2" t="s">
        <v>13</v>
      </c>
      <c r="G22" s="11" t="s">
        <v>72</v>
      </c>
      <c r="H22" s="4">
        <v>1.3307870370370368E-3</v>
      </c>
      <c r="I22" s="26" t="str">
        <f t="shared" si="0"/>
        <v>1:54.98</v>
      </c>
      <c r="J22" s="69"/>
      <c r="K22" s="69"/>
      <c r="L22" s="2" t="str">
        <f t="shared" ref="L22:L25" si="10">IF(H22&lt;$J$21,"破我國紀錄","")</f>
        <v/>
      </c>
      <c r="M22" s="2" t="str">
        <f t="shared" ref="M22:M25" si="11">IF(H22&lt;$K$21,"破成人賽紀錄","")</f>
        <v/>
      </c>
    </row>
    <row r="23" spans="1:13" ht="30" customHeight="1">
      <c r="A23" s="2"/>
      <c r="B23" s="2">
        <f t="shared" si="9"/>
        <v>3</v>
      </c>
      <c r="C23" s="2">
        <f t="shared" si="9"/>
        <v>3</v>
      </c>
      <c r="D23" s="52" t="s">
        <v>229</v>
      </c>
      <c r="E23" s="12" t="s">
        <v>156</v>
      </c>
      <c r="F23" s="2" t="s">
        <v>13</v>
      </c>
      <c r="G23" s="11" t="s">
        <v>72</v>
      </c>
      <c r="H23" s="4">
        <v>1.4813657407407408E-3</v>
      </c>
      <c r="I23" s="26" t="str">
        <f t="shared" si="0"/>
        <v>2:07.99</v>
      </c>
      <c r="J23" s="69"/>
      <c r="K23" s="69"/>
      <c r="L23" s="2" t="str">
        <f t="shared" si="10"/>
        <v/>
      </c>
      <c r="M23" s="2" t="str">
        <f t="shared" si="11"/>
        <v/>
      </c>
    </row>
    <row r="24" spans="1:13" ht="30" customHeight="1">
      <c r="A24" s="2"/>
      <c r="B24" s="2">
        <f>RANK(H24,$H$21:$H$25,1)</f>
        <v>4</v>
      </c>
      <c r="C24" s="2"/>
      <c r="D24" s="54" t="s">
        <v>228</v>
      </c>
      <c r="E24" s="6" t="s">
        <v>90</v>
      </c>
      <c r="F24" s="2" t="s">
        <v>13</v>
      </c>
      <c r="G24" s="11" t="s">
        <v>72</v>
      </c>
      <c r="H24" s="4">
        <v>1.9100694444444445E-3</v>
      </c>
      <c r="I24" s="26" t="str">
        <f t="shared" si="0"/>
        <v>2:45.03</v>
      </c>
      <c r="J24" s="69"/>
      <c r="K24" s="69"/>
      <c r="L24" s="2" t="str">
        <f t="shared" si="10"/>
        <v/>
      </c>
      <c r="M24" s="2" t="str">
        <f t="shared" si="11"/>
        <v/>
      </c>
    </row>
    <row r="25" spans="1:13" ht="30" customHeight="1">
      <c r="A25" s="12"/>
      <c r="B25" s="2"/>
      <c r="C25" s="2"/>
      <c r="D25" s="52" t="s">
        <v>227</v>
      </c>
      <c r="E25" s="12" t="s">
        <v>2</v>
      </c>
      <c r="F25" s="2" t="s">
        <v>13</v>
      </c>
      <c r="G25" s="11" t="s">
        <v>72</v>
      </c>
      <c r="H25" s="4" t="s">
        <v>1032</v>
      </c>
      <c r="I25" s="26" t="str">
        <f t="shared" si="0"/>
        <v>棄權</v>
      </c>
      <c r="J25" s="68"/>
      <c r="K25" s="68"/>
      <c r="L25" s="2" t="str">
        <f t="shared" si="10"/>
        <v/>
      </c>
      <c r="M25" s="2" t="str">
        <f t="shared" si="11"/>
        <v/>
      </c>
    </row>
    <row r="26" spans="1:13" s="10" customFormat="1" ht="30" customHeight="1">
      <c r="A26" s="2">
        <v>187</v>
      </c>
      <c r="B26" s="2">
        <f>RANK(H26,$H$26:$H$29,1)</f>
        <v>1</v>
      </c>
      <c r="C26" s="2"/>
      <c r="D26" s="54" t="s">
        <v>123</v>
      </c>
      <c r="E26" s="6" t="s">
        <v>98</v>
      </c>
      <c r="F26" s="2" t="s">
        <v>16</v>
      </c>
      <c r="G26" s="11" t="s">
        <v>72</v>
      </c>
      <c r="H26" s="4">
        <v>1.4400462962962963E-3</v>
      </c>
      <c r="I26" s="27" t="str">
        <f t="shared" si="0"/>
        <v>2:04.42</v>
      </c>
      <c r="J26" s="66">
        <v>1.1280092592592594E-3</v>
      </c>
      <c r="K26" s="66">
        <v>1.1280092592592594E-3</v>
      </c>
      <c r="L26" s="12" t="str">
        <f>IF(H26&lt;$J$26,"破我國紀錄","")</f>
        <v/>
      </c>
      <c r="M26" s="12" t="str">
        <f>IF(H26&lt;$K$26,"破成人賽紀錄","")</f>
        <v/>
      </c>
    </row>
    <row r="27" spans="1:13" ht="30" customHeight="1">
      <c r="A27" s="2"/>
      <c r="B27" s="2">
        <f>RANK(H27,$H$26:$H$29,1)</f>
        <v>2</v>
      </c>
      <c r="C27" s="2">
        <v>1</v>
      </c>
      <c r="D27" s="52" t="s">
        <v>233</v>
      </c>
      <c r="E27" s="12" t="s">
        <v>213</v>
      </c>
      <c r="F27" s="2" t="s">
        <v>16</v>
      </c>
      <c r="G27" s="11" t="s">
        <v>72</v>
      </c>
      <c r="H27" s="14">
        <v>1.4680555555555556E-3</v>
      </c>
      <c r="I27" s="26" t="str">
        <f t="shared" si="0"/>
        <v>2:06.84</v>
      </c>
      <c r="J27" s="69"/>
      <c r="K27" s="69"/>
      <c r="L27" s="12" t="str">
        <f>IF(H27&lt;$J$26,"破我國紀錄","")</f>
        <v/>
      </c>
      <c r="M27" s="12" t="str">
        <f t="shared" ref="M27:M29" si="12">IF(H27&lt;$K$26,"破成人賽紀錄","")</f>
        <v/>
      </c>
    </row>
    <row r="28" spans="1:13" ht="30" customHeight="1">
      <c r="A28" s="2"/>
      <c r="B28" s="2">
        <f>RANK(H28,$H$26:$H$29,1)</f>
        <v>3</v>
      </c>
      <c r="C28" s="2">
        <v>2</v>
      </c>
      <c r="D28" s="52" t="s">
        <v>234</v>
      </c>
      <c r="E28" s="12" t="s">
        <v>24</v>
      </c>
      <c r="F28" s="2" t="s">
        <v>16</v>
      </c>
      <c r="G28" s="11" t="s">
        <v>72</v>
      </c>
      <c r="H28" s="4">
        <v>1.5355324074074073E-3</v>
      </c>
      <c r="I28" s="26" t="str">
        <f t="shared" si="0"/>
        <v>2:12.67</v>
      </c>
      <c r="J28" s="69"/>
      <c r="K28" s="69"/>
      <c r="L28" s="12" t="str">
        <f t="shared" ref="L28:L29" si="13">IF(H28&lt;$J$26,"破我國紀錄","")</f>
        <v/>
      </c>
      <c r="M28" s="12" t="str">
        <f t="shared" si="12"/>
        <v/>
      </c>
    </row>
    <row r="29" spans="1:13" ht="30" customHeight="1">
      <c r="A29" s="2"/>
      <c r="B29" s="2"/>
      <c r="C29" s="2"/>
      <c r="D29" s="52" t="s">
        <v>599</v>
      </c>
      <c r="E29" s="12" t="s">
        <v>321</v>
      </c>
      <c r="F29" s="2" t="s">
        <v>16</v>
      </c>
      <c r="G29" s="11" t="s">
        <v>72</v>
      </c>
      <c r="H29" s="4" t="s">
        <v>1032</v>
      </c>
      <c r="I29" s="26" t="str">
        <f t="shared" si="0"/>
        <v>棄權</v>
      </c>
      <c r="J29" s="68"/>
      <c r="K29" s="68"/>
      <c r="L29" s="12" t="str">
        <f t="shared" si="13"/>
        <v/>
      </c>
      <c r="M29" s="12" t="str">
        <f t="shared" si="12"/>
        <v/>
      </c>
    </row>
    <row r="30" spans="1:13" ht="30" customHeight="1">
      <c r="A30" s="2">
        <v>187</v>
      </c>
      <c r="B30" s="2">
        <f>RANK(H30,$H$30:$H$31,1)</f>
        <v>1</v>
      </c>
      <c r="C30" s="2">
        <f>RANK(I30,$H$30:$H$31,1)</f>
        <v>1</v>
      </c>
      <c r="D30" s="52" t="s">
        <v>392</v>
      </c>
      <c r="E30" s="12" t="s">
        <v>122</v>
      </c>
      <c r="F30" s="2" t="s">
        <v>18</v>
      </c>
      <c r="G30" s="11" t="s">
        <v>72</v>
      </c>
      <c r="H30" s="4">
        <v>1.1247685185185187E-3</v>
      </c>
      <c r="I30" s="26" t="str">
        <f t="shared" si="0"/>
        <v>1:37.18</v>
      </c>
      <c r="J30" s="66">
        <v>1.0585648148148149E-3</v>
      </c>
      <c r="K30" s="66">
        <v>1.0585648148148149E-3</v>
      </c>
      <c r="L30" s="12" t="str">
        <f>IF(H30&lt;$J$30,"破我國紀錄","")</f>
        <v/>
      </c>
      <c r="M30" s="2" t="str">
        <f>IF(H30&lt;$K$30,"破成人賽紀錄","")</f>
        <v/>
      </c>
    </row>
    <row r="31" spans="1:13" ht="30" customHeight="1">
      <c r="A31" s="2"/>
      <c r="B31" s="2">
        <f>RANK(H31,$H$30:$H$31,1)</f>
        <v>2</v>
      </c>
      <c r="C31" s="2">
        <f>RANK(I31,$H$30:$H$31,1)</f>
        <v>2</v>
      </c>
      <c r="D31" s="52" t="s">
        <v>601</v>
      </c>
      <c r="E31" s="12" t="s">
        <v>173</v>
      </c>
      <c r="F31" s="2" t="s">
        <v>18</v>
      </c>
      <c r="G31" s="11" t="s">
        <v>72</v>
      </c>
      <c r="H31" s="4">
        <v>1.5980324074074074E-3</v>
      </c>
      <c r="I31" s="26" t="str">
        <f t="shared" si="0"/>
        <v>2:18.07</v>
      </c>
      <c r="J31" s="68"/>
      <c r="K31" s="68"/>
      <c r="L31" s="12" t="str">
        <f>IF(H31&lt;$J$30,"破我國紀錄","")</f>
        <v/>
      </c>
      <c r="M31" s="2" t="str">
        <f>IF(H31&lt;$K$30,"破成人賽紀錄","")</f>
        <v/>
      </c>
    </row>
    <row r="32" spans="1:13" ht="30" customHeight="1">
      <c r="A32" s="2">
        <v>187</v>
      </c>
      <c r="B32" s="2">
        <f>RANK(H32,$H$32:$H$33,1)</f>
        <v>1</v>
      </c>
      <c r="C32" s="2">
        <f>RANK(I32,$H$32:$H$33,1)</f>
        <v>1</v>
      </c>
      <c r="D32" s="52" t="s">
        <v>555</v>
      </c>
      <c r="E32" s="12" t="s">
        <v>167</v>
      </c>
      <c r="F32" s="2" t="s">
        <v>243</v>
      </c>
      <c r="G32" s="11" t="s">
        <v>72</v>
      </c>
      <c r="H32" s="4">
        <v>1.1357638888888888E-3</v>
      </c>
      <c r="I32" s="26" t="str">
        <f t="shared" si="0"/>
        <v>1:38.13</v>
      </c>
      <c r="J32" s="66">
        <v>1.0936342592592593E-3</v>
      </c>
      <c r="K32" s="66">
        <v>1.0936342592592593E-3</v>
      </c>
      <c r="L32" s="2" t="str">
        <f>IF(H32&lt;$J$32,"破我國紀錄","")</f>
        <v/>
      </c>
      <c r="M32" s="2" t="str">
        <f>IF(H32&lt;$K$32,"破成人賽紀錄","")</f>
        <v/>
      </c>
    </row>
    <row r="33" spans="1:13" ht="30" customHeight="1">
      <c r="A33" s="2"/>
      <c r="B33" s="2"/>
      <c r="C33" s="2"/>
      <c r="D33" s="52" t="s">
        <v>241</v>
      </c>
      <c r="E33" s="12" t="s">
        <v>242</v>
      </c>
      <c r="F33" s="2" t="s">
        <v>243</v>
      </c>
      <c r="G33" s="11" t="s">
        <v>72</v>
      </c>
      <c r="H33" s="4" t="s">
        <v>1032</v>
      </c>
      <c r="I33" s="26" t="str">
        <f t="shared" si="0"/>
        <v>棄權</v>
      </c>
      <c r="J33" s="68"/>
      <c r="K33" s="68"/>
      <c r="L33" s="2" t="str">
        <f>IF(H33&lt;$J$32,"破我國紀錄","")</f>
        <v/>
      </c>
      <c r="M33" s="2" t="str">
        <f>IF(H33&lt;$K$32,"破成人賽紀錄","")</f>
        <v/>
      </c>
    </row>
    <row r="34" spans="1:13" ht="30" customHeight="1">
      <c r="A34" s="2">
        <v>188</v>
      </c>
      <c r="B34" s="2">
        <f>RANK(H34,$H$34:$H$34,1)</f>
        <v>1</v>
      </c>
      <c r="C34" s="2">
        <f>RANK(I34,$H$34:$H$34,1)</f>
        <v>1</v>
      </c>
      <c r="D34" s="52" t="s">
        <v>247</v>
      </c>
      <c r="E34" s="12" t="s">
        <v>242</v>
      </c>
      <c r="F34" s="2" t="s">
        <v>246</v>
      </c>
      <c r="G34" s="11" t="s">
        <v>72</v>
      </c>
      <c r="H34" s="4">
        <v>1.4152777777777777E-3</v>
      </c>
      <c r="I34" s="26" t="str">
        <f t="shared" si="0"/>
        <v>2:02.28</v>
      </c>
      <c r="J34" s="14">
        <v>1.088773148148148E-3</v>
      </c>
      <c r="K34" s="14">
        <v>1.088773148148148E-3</v>
      </c>
      <c r="L34" s="2" t="str">
        <f>IF(H34&lt;$J$34,"破我國紀錄","")</f>
        <v/>
      </c>
      <c r="M34" s="2" t="str">
        <f>IF(H34&lt;$K$34,"破成人賽紀錄","")</f>
        <v/>
      </c>
    </row>
    <row r="35" spans="1:13" ht="30" customHeight="1">
      <c r="A35" s="2">
        <v>188</v>
      </c>
      <c r="B35" s="2">
        <f>RANK(H35,$H$35:$H$36,1)</f>
        <v>1</v>
      </c>
      <c r="C35" s="2">
        <f>RANK(I35,$H$35:$H$36,1)</f>
        <v>1</v>
      </c>
      <c r="D35" s="52" t="s">
        <v>248</v>
      </c>
      <c r="E35" s="12" t="s">
        <v>1033</v>
      </c>
      <c r="F35" s="2" t="s">
        <v>49</v>
      </c>
      <c r="G35" s="11" t="s">
        <v>72</v>
      </c>
      <c r="H35" s="4">
        <v>1.0365740740740741E-3</v>
      </c>
      <c r="I35" s="26" t="str">
        <f t="shared" si="0"/>
        <v>1:29.56</v>
      </c>
      <c r="J35" s="66">
        <v>9.5057870370370381E-4</v>
      </c>
      <c r="K35" s="66">
        <v>9.5057870370370381E-4</v>
      </c>
      <c r="L35" s="2" t="str">
        <f t="shared" ref="L35:L36" si="14">IF(H35&lt;$J$35,"破我國紀錄","")</f>
        <v/>
      </c>
      <c r="M35" s="2" t="str">
        <f t="shared" ref="M35:M36" si="15">IF(H35&lt;$K$35,"破成人賽紀錄","")</f>
        <v/>
      </c>
    </row>
    <row r="36" spans="1:13" ht="30" customHeight="1">
      <c r="A36" s="2"/>
      <c r="B36" s="2">
        <f>RANK(H36,$H$35:$H$36,1)</f>
        <v>2</v>
      </c>
      <c r="C36" s="2">
        <f>RANK(I36,$H$35:$H$36,1)</f>
        <v>2</v>
      </c>
      <c r="D36" s="52" t="s">
        <v>395</v>
      </c>
      <c r="E36" s="12" t="s">
        <v>242</v>
      </c>
      <c r="F36" s="2" t="s">
        <v>49</v>
      </c>
      <c r="G36" s="11" t="s">
        <v>72</v>
      </c>
      <c r="H36" s="4">
        <v>1.207175925925926E-3</v>
      </c>
      <c r="I36" s="26" t="str">
        <f t="shared" si="0"/>
        <v>1:44.30</v>
      </c>
      <c r="J36" s="68"/>
      <c r="K36" s="68"/>
      <c r="L36" s="2" t="str">
        <f t="shared" si="14"/>
        <v/>
      </c>
      <c r="M36" s="2" t="str">
        <f t="shared" si="15"/>
        <v/>
      </c>
    </row>
    <row r="37" spans="1:13" ht="30" customHeight="1">
      <c r="A37" s="2">
        <v>188</v>
      </c>
      <c r="B37" s="2">
        <f>RANK(H37,$H$37:$H$39,1)</f>
        <v>1</v>
      </c>
      <c r="C37" s="2">
        <f>RANK(I37,$H$37:$H$39,1)</f>
        <v>1</v>
      </c>
      <c r="D37" s="52" t="s">
        <v>255</v>
      </c>
      <c r="E37" s="12" t="s">
        <v>122</v>
      </c>
      <c r="F37" s="2" t="s">
        <v>252</v>
      </c>
      <c r="G37" s="11" t="s">
        <v>72</v>
      </c>
      <c r="H37" s="4">
        <v>1.0482638888888889E-3</v>
      </c>
      <c r="I37" s="26" t="str">
        <f t="shared" si="0"/>
        <v>1:30.57</v>
      </c>
      <c r="J37" s="79">
        <v>1.0523148148148147E-3</v>
      </c>
      <c r="K37" s="79">
        <v>1.0523148148148147E-3</v>
      </c>
      <c r="L37" s="2" t="str">
        <f t="shared" ref="L37:L39" si="16">IF(H37&lt;$J$37,"破我國紀錄","")</f>
        <v>破我國紀錄</v>
      </c>
      <c r="M37" s="2" t="str">
        <f>IF(H37&lt;$K$37,"破成人賽紀錄","")</f>
        <v>破成人賽紀錄</v>
      </c>
    </row>
    <row r="38" spans="1:13" ht="30" customHeight="1">
      <c r="A38" s="2"/>
      <c r="B38" s="2">
        <f>RANK(H38,$H$37:$H$39,1)</f>
        <v>2</v>
      </c>
      <c r="C38" s="2"/>
      <c r="D38" s="54" t="s">
        <v>254</v>
      </c>
      <c r="E38" s="6" t="s">
        <v>90</v>
      </c>
      <c r="F38" s="2" t="s">
        <v>252</v>
      </c>
      <c r="G38" s="11" t="s">
        <v>72</v>
      </c>
      <c r="H38" s="4">
        <v>1.2131944444444445E-3</v>
      </c>
      <c r="I38" s="26" t="str">
        <f t="shared" si="0"/>
        <v>1:44.82</v>
      </c>
      <c r="J38" s="70"/>
      <c r="K38" s="70"/>
      <c r="L38" s="2" t="str">
        <f t="shared" si="16"/>
        <v/>
      </c>
      <c r="M38" s="2" t="str">
        <f t="shared" ref="M38:M39" si="17">IF(H38&lt;$K$37,"破成人賽紀錄","")</f>
        <v/>
      </c>
    </row>
    <row r="39" spans="1:13" ht="30" customHeight="1">
      <c r="A39" s="2"/>
      <c r="B39" s="2">
        <f>RANK(H39,$H$37:$H$39,1)</f>
        <v>3</v>
      </c>
      <c r="C39" s="2">
        <v>2</v>
      </c>
      <c r="D39" s="52" t="s">
        <v>253</v>
      </c>
      <c r="E39" s="12" t="s">
        <v>138</v>
      </c>
      <c r="F39" s="2" t="s">
        <v>252</v>
      </c>
      <c r="G39" s="11" t="s">
        <v>72</v>
      </c>
      <c r="H39" s="4">
        <v>1.3726851851851851E-3</v>
      </c>
      <c r="I39" s="26" t="str">
        <f t="shared" si="0"/>
        <v>1:58.60</v>
      </c>
      <c r="J39" s="71"/>
      <c r="K39" s="71"/>
      <c r="L39" s="2" t="str">
        <f t="shared" si="16"/>
        <v/>
      </c>
      <c r="M39" s="2" t="str">
        <f t="shared" si="17"/>
        <v/>
      </c>
    </row>
    <row r="40" spans="1:13" ht="30" customHeight="1">
      <c r="A40" s="2">
        <v>189</v>
      </c>
      <c r="B40" s="2">
        <f>RANK(H40,$H$40:$H$40,1)</f>
        <v>1</v>
      </c>
      <c r="C40" s="2">
        <f>RANK(I40,$H$40:$H$40,1)</f>
        <v>1</v>
      </c>
      <c r="D40" s="52" t="s">
        <v>492</v>
      </c>
      <c r="E40" s="12" t="s">
        <v>191</v>
      </c>
      <c r="F40" s="2" t="s">
        <v>259</v>
      </c>
      <c r="G40" s="11" t="s">
        <v>72</v>
      </c>
      <c r="H40" s="4">
        <v>2.1386574074074073E-3</v>
      </c>
      <c r="I40" s="26" t="str">
        <f t="shared" ref="I40:I65" si="18">TEXT(H40,"m:ss.00;@")</f>
        <v>3:04.78</v>
      </c>
      <c r="J40" s="14">
        <v>1.7979166666666666E-3</v>
      </c>
      <c r="K40" s="14">
        <v>1.6979166666666664E-3</v>
      </c>
      <c r="L40" s="2" t="str">
        <f t="shared" ref="L40" si="19">IF(H40&lt;$J$40,"破我國紀錄","")</f>
        <v/>
      </c>
      <c r="M40" s="2" t="str">
        <f t="shared" ref="M40" si="20">IF(H40&lt;$K$40,"破成人賽紀錄","")</f>
        <v/>
      </c>
    </row>
    <row r="41" spans="1:13" ht="30" customHeight="1">
      <c r="A41" s="2">
        <v>189</v>
      </c>
      <c r="B41" s="2">
        <f>RANK(H41,$H$41:$H$47,1)</f>
        <v>1</v>
      </c>
      <c r="C41" s="2">
        <f>RANK(I41,$H$41:$H$47,1)</f>
        <v>1</v>
      </c>
      <c r="D41" s="52" t="s">
        <v>277</v>
      </c>
      <c r="E41" s="12" t="s">
        <v>186</v>
      </c>
      <c r="F41" s="2" t="s">
        <v>22</v>
      </c>
      <c r="G41" s="11" t="s">
        <v>72</v>
      </c>
      <c r="H41" s="4">
        <v>1.259027777777778E-3</v>
      </c>
      <c r="I41" s="26" t="str">
        <f t="shared" si="18"/>
        <v>1:48.78</v>
      </c>
      <c r="J41" s="66">
        <v>1.084837962962963E-3</v>
      </c>
      <c r="K41" s="66">
        <v>1.084837962962963E-3</v>
      </c>
      <c r="L41" s="2" t="str">
        <f>IF(H41&lt;$J$41,"破我國紀錄","")</f>
        <v/>
      </c>
      <c r="M41" s="2" t="str">
        <f>IF(H41&lt;$K$41,"破成人賽紀錄","")</f>
        <v/>
      </c>
    </row>
    <row r="42" spans="1:13" ht="30" customHeight="1">
      <c r="A42" s="2"/>
      <c r="B42" s="2">
        <f>RANK(H42,$H$41:$H$47,1)</f>
        <v>2</v>
      </c>
      <c r="C42" s="2"/>
      <c r="D42" s="54" t="s">
        <v>278</v>
      </c>
      <c r="E42" s="6" t="s">
        <v>98</v>
      </c>
      <c r="F42" s="2" t="s">
        <v>22</v>
      </c>
      <c r="G42" s="11" t="s">
        <v>72</v>
      </c>
      <c r="H42" s="4">
        <v>1.2754629629629628E-3</v>
      </c>
      <c r="I42" s="26" t="str">
        <f t="shared" si="18"/>
        <v>1:50.20</v>
      </c>
      <c r="J42" s="70"/>
      <c r="K42" s="70"/>
      <c r="L42" s="2" t="str">
        <f>IF(H42&lt;$J$41,"破我國紀錄","")</f>
        <v/>
      </c>
      <c r="M42" s="2" t="str">
        <f t="shared" ref="M42:M47" si="21">IF(H42&lt;$K$41,"破成人賽紀錄","")</f>
        <v/>
      </c>
    </row>
    <row r="43" spans="1:13" ht="30" customHeight="1">
      <c r="A43" s="2"/>
      <c r="B43" s="2">
        <f>RANK(H43,$H$41:$H$47,1)</f>
        <v>3</v>
      </c>
      <c r="C43" s="2">
        <v>2</v>
      </c>
      <c r="D43" s="52" t="s">
        <v>407</v>
      </c>
      <c r="E43" s="12" t="s">
        <v>24</v>
      </c>
      <c r="F43" s="2" t="s">
        <v>22</v>
      </c>
      <c r="G43" s="11" t="s">
        <v>72</v>
      </c>
      <c r="H43" s="4">
        <v>1.3697916666666667E-3</v>
      </c>
      <c r="I43" s="26" t="str">
        <f t="shared" si="18"/>
        <v>1:58.35</v>
      </c>
      <c r="J43" s="70"/>
      <c r="K43" s="70"/>
      <c r="L43" s="2" t="str">
        <f t="shared" ref="L43:L47" si="22">IF(H43&lt;$J$41,"破我國紀錄","")</f>
        <v/>
      </c>
      <c r="M43" s="2" t="str">
        <f t="shared" si="21"/>
        <v/>
      </c>
    </row>
    <row r="44" spans="1:13" ht="30" customHeight="1">
      <c r="A44" s="2"/>
      <c r="B44" s="2">
        <f>RANK(H44,$H$41:$H$47,1)</f>
        <v>4</v>
      </c>
      <c r="C44" s="2">
        <v>3</v>
      </c>
      <c r="D44" s="52" t="s">
        <v>279</v>
      </c>
      <c r="E44" s="12" t="s">
        <v>1</v>
      </c>
      <c r="F44" s="2" t="s">
        <v>22</v>
      </c>
      <c r="G44" s="11" t="s">
        <v>72</v>
      </c>
      <c r="H44" s="4">
        <v>1.5244212962962963E-3</v>
      </c>
      <c r="I44" s="26" t="str">
        <f t="shared" si="18"/>
        <v>2:11.71</v>
      </c>
      <c r="J44" s="70"/>
      <c r="K44" s="70"/>
      <c r="L44" s="2" t="str">
        <f t="shared" si="22"/>
        <v/>
      </c>
      <c r="M44" s="2" t="str">
        <f t="shared" si="21"/>
        <v/>
      </c>
    </row>
    <row r="45" spans="1:13" ht="30" customHeight="1">
      <c r="A45" s="2"/>
      <c r="B45" s="2"/>
      <c r="C45" s="2"/>
      <c r="D45" s="52" t="s">
        <v>605</v>
      </c>
      <c r="E45" s="12" t="s">
        <v>96</v>
      </c>
      <c r="F45" s="2" t="s">
        <v>22</v>
      </c>
      <c r="G45" s="11" t="s">
        <v>72</v>
      </c>
      <c r="H45" s="4" t="s">
        <v>1021</v>
      </c>
      <c r="I45" s="26" t="str">
        <f t="shared" si="18"/>
        <v>棄權</v>
      </c>
      <c r="J45" s="70"/>
      <c r="K45" s="70"/>
      <c r="L45" s="2" t="str">
        <f t="shared" si="22"/>
        <v/>
      </c>
      <c r="M45" s="2" t="str">
        <f t="shared" si="21"/>
        <v/>
      </c>
    </row>
    <row r="46" spans="1:13" ht="30" customHeight="1">
      <c r="A46" s="2"/>
      <c r="B46" s="2"/>
      <c r="C46" s="2"/>
      <c r="D46" s="52" t="s">
        <v>606</v>
      </c>
      <c r="E46" s="12" t="s">
        <v>126</v>
      </c>
      <c r="F46" s="2" t="s">
        <v>22</v>
      </c>
      <c r="G46" s="11" t="s">
        <v>72</v>
      </c>
      <c r="H46" s="4" t="s">
        <v>1021</v>
      </c>
      <c r="I46" s="26" t="str">
        <f t="shared" si="18"/>
        <v>棄權</v>
      </c>
      <c r="J46" s="73"/>
      <c r="K46" s="73"/>
      <c r="L46" s="2" t="str">
        <f t="shared" si="22"/>
        <v/>
      </c>
      <c r="M46" s="2" t="str">
        <f t="shared" si="21"/>
        <v/>
      </c>
    </row>
    <row r="47" spans="1:13" ht="30" customHeight="1">
      <c r="A47" s="2"/>
      <c r="B47" s="2"/>
      <c r="C47" s="2"/>
      <c r="D47" s="52" t="s">
        <v>607</v>
      </c>
      <c r="E47" s="12" t="s">
        <v>2</v>
      </c>
      <c r="F47" s="2" t="s">
        <v>22</v>
      </c>
      <c r="G47" s="11" t="s">
        <v>72</v>
      </c>
      <c r="H47" s="4" t="s">
        <v>1021</v>
      </c>
      <c r="I47" s="26" t="str">
        <f t="shared" si="18"/>
        <v>棄權</v>
      </c>
      <c r="J47" s="71"/>
      <c r="K47" s="71"/>
      <c r="L47" s="2" t="str">
        <f t="shared" si="22"/>
        <v/>
      </c>
      <c r="M47" s="2" t="str">
        <f t="shared" si="21"/>
        <v/>
      </c>
    </row>
    <row r="48" spans="1:13" ht="30" customHeight="1">
      <c r="A48" s="2">
        <v>190</v>
      </c>
      <c r="B48" s="2">
        <f t="shared" ref="B48:C51" si="23">RANK(H48,$H$48:$H$51,1)</f>
        <v>1</v>
      </c>
      <c r="C48" s="2">
        <f t="shared" si="23"/>
        <v>1</v>
      </c>
      <c r="D48" s="52" t="s">
        <v>603</v>
      </c>
      <c r="E48" s="12" t="s">
        <v>29</v>
      </c>
      <c r="F48" s="2" t="s">
        <v>20</v>
      </c>
      <c r="G48" s="11" t="s">
        <v>72</v>
      </c>
      <c r="H48" s="4">
        <v>1.3767361111111109E-3</v>
      </c>
      <c r="I48" s="26" t="str">
        <f t="shared" si="18"/>
        <v>1:58.95</v>
      </c>
      <c r="J48" s="66">
        <v>1.297337962962963E-3</v>
      </c>
      <c r="K48" s="66">
        <v>1.297337962962963E-3</v>
      </c>
      <c r="L48" s="2" t="str">
        <f>IF(H48&lt;$J$48,"破我國紀錄","")</f>
        <v/>
      </c>
      <c r="M48" s="2" t="str">
        <f>IF(H48&lt;$K$48,"破成人賽紀錄","")</f>
        <v/>
      </c>
    </row>
    <row r="49" spans="1:13" ht="30" customHeight="1">
      <c r="A49" s="2"/>
      <c r="B49" s="2">
        <f t="shared" si="23"/>
        <v>2</v>
      </c>
      <c r="C49" s="2">
        <f t="shared" si="23"/>
        <v>2</v>
      </c>
      <c r="D49" s="52" t="s">
        <v>400</v>
      </c>
      <c r="E49" s="12" t="s">
        <v>236</v>
      </c>
      <c r="F49" s="2" t="s">
        <v>20</v>
      </c>
      <c r="G49" s="11" t="s">
        <v>72</v>
      </c>
      <c r="H49" s="4">
        <v>1.632175925925926E-3</v>
      </c>
      <c r="I49" s="26" t="str">
        <f t="shared" si="18"/>
        <v>2:21.02</v>
      </c>
      <c r="J49" s="70"/>
      <c r="K49" s="70"/>
      <c r="L49" s="2" t="str">
        <f t="shared" ref="L49:L51" si="24">IF(H49&lt;$J$48,"破我國紀錄","")</f>
        <v/>
      </c>
      <c r="M49" s="2" t="str">
        <f t="shared" ref="M49:M51" si="25">IF(H49&lt;$K$48,"破成人賽紀錄","")</f>
        <v/>
      </c>
    </row>
    <row r="50" spans="1:13" ht="30" customHeight="1">
      <c r="A50" s="2"/>
      <c r="B50" s="2">
        <f t="shared" si="23"/>
        <v>3</v>
      </c>
      <c r="C50" s="2">
        <f t="shared" si="23"/>
        <v>3</v>
      </c>
      <c r="D50" s="52" t="s">
        <v>398</v>
      </c>
      <c r="E50" s="12" t="s">
        <v>321</v>
      </c>
      <c r="F50" s="2" t="s">
        <v>20</v>
      </c>
      <c r="G50" s="11" t="s">
        <v>72</v>
      </c>
      <c r="H50" s="4">
        <v>1.7765046296296296E-3</v>
      </c>
      <c r="I50" s="26" t="str">
        <f t="shared" si="18"/>
        <v>2:33.49</v>
      </c>
      <c r="J50" s="73"/>
      <c r="K50" s="73"/>
      <c r="L50" s="2" t="str">
        <f t="shared" si="24"/>
        <v/>
      </c>
      <c r="M50" s="2" t="str">
        <f t="shared" si="25"/>
        <v/>
      </c>
    </row>
    <row r="51" spans="1:13" ht="30" customHeight="1">
      <c r="A51" s="2"/>
      <c r="B51" s="2">
        <f t="shared" si="23"/>
        <v>4</v>
      </c>
      <c r="C51" s="2">
        <f t="shared" si="23"/>
        <v>4</v>
      </c>
      <c r="D51" s="52" t="s">
        <v>494</v>
      </c>
      <c r="E51" s="12" t="s">
        <v>321</v>
      </c>
      <c r="F51" s="2" t="s">
        <v>20</v>
      </c>
      <c r="G51" s="11" t="s">
        <v>72</v>
      </c>
      <c r="H51" s="4">
        <v>1.9440972222222223E-3</v>
      </c>
      <c r="I51" s="26" t="str">
        <f t="shared" si="18"/>
        <v>2:47.97</v>
      </c>
      <c r="J51" s="71"/>
      <c r="K51" s="71"/>
      <c r="L51" s="2" t="str">
        <f t="shared" si="24"/>
        <v/>
      </c>
      <c r="M51" s="2" t="str">
        <f t="shared" si="25"/>
        <v/>
      </c>
    </row>
    <row r="52" spans="1:13" ht="30" customHeight="1">
      <c r="A52" s="2">
        <v>190</v>
      </c>
      <c r="B52" s="2">
        <f t="shared" ref="B52:C54" si="26">RANK(H52,$H$52:$H$55,1)</f>
        <v>1</v>
      </c>
      <c r="C52" s="2">
        <f t="shared" si="26"/>
        <v>1</v>
      </c>
      <c r="D52" s="52" t="s">
        <v>271</v>
      </c>
      <c r="E52" s="12" t="s">
        <v>94</v>
      </c>
      <c r="F52" s="2" t="s">
        <v>21</v>
      </c>
      <c r="G52" s="11" t="s">
        <v>72</v>
      </c>
      <c r="H52" s="4">
        <v>1.1502314814814815E-3</v>
      </c>
      <c r="I52" s="26" t="str">
        <f t="shared" si="18"/>
        <v>1:39.38</v>
      </c>
      <c r="J52" s="66">
        <v>1.159375E-3</v>
      </c>
      <c r="K52" s="66">
        <v>1.073263888888889E-3</v>
      </c>
      <c r="L52" s="2" t="str">
        <f>IF(H52&lt;$J$52,"破我國紀錄","")</f>
        <v>破我國紀錄</v>
      </c>
      <c r="M52" s="2" t="str">
        <f>IF(H52&lt;$K$52,"破成人賽紀錄","")</f>
        <v/>
      </c>
    </row>
    <row r="53" spans="1:13" ht="30" customHeight="1">
      <c r="A53" s="2"/>
      <c r="B53" s="2">
        <f t="shared" si="26"/>
        <v>2</v>
      </c>
      <c r="C53" s="2">
        <f t="shared" si="26"/>
        <v>2</v>
      </c>
      <c r="D53" s="52" t="s">
        <v>272</v>
      </c>
      <c r="E53" s="12" t="s">
        <v>226</v>
      </c>
      <c r="F53" s="2" t="s">
        <v>21</v>
      </c>
      <c r="G53" s="11" t="s">
        <v>72</v>
      </c>
      <c r="H53" s="4">
        <v>1.2166666666666667E-3</v>
      </c>
      <c r="I53" s="26" t="str">
        <f t="shared" si="18"/>
        <v>1:45.12</v>
      </c>
      <c r="J53" s="70"/>
      <c r="K53" s="70"/>
      <c r="L53" s="2" t="str">
        <f t="shared" ref="L53:L55" si="27">IF(H53&lt;$J$52,"破我國紀錄","")</f>
        <v/>
      </c>
      <c r="M53" s="2" t="str">
        <f t="shared" ref="M53:M55" si="28">IF(H53&lt;$K$52,"破成人賽紀錄","")</f>
        <v/>
      </c>
    </row>
    <row r="54" spans="1:13" ht="30" customHeight="1">
      <c r="A54" s="2"/>
      <c r="B54" s="2">
        <f t="shared" si="26"/>
        <v>3</v>
      </c>
      <c r="C54" s="2">
        <f t="shared" si="26"/>
        <v>3</v>
      </c>
      <c r="D54" s="52" t="s">
        <v>604</v>
      </c>
      <c r="E54" s="12" t="s">
        <v>191</v>
      </c>
      <c r="F54" s="2" t="s">
        <v>21</v>
      </c>
      <c r="G54" s="11" t="s">
        <v>72</v>
      </c>
      <c r="H54" s="4">
        <v>1.2899305555555554E-3</v>
      </c>
      <c r="I54" s="26" t="str">
        <f t="shared" si="18"/>
        <v>1:51.45</v>
      </c>
      <c r="J54" s="70"/>
      <c r="K54" s="70"/>
      <c r="L54" s="2" t="str">
        <f t="shared" si="27"/>
        <v/>
      </c>
      <c r="M54" s="2" t="str">
        <f t="shared" si="28"/>
        <v/>
      </c>
    </row>
    <row r="55" spans="1:13" ht="30" customHeight="1">
      <c r="A55" s="2"/>
      <c r="B55" s="2"/>
      <c r="C55" s="2"/>
      <c r="D55" s="52" t="s">
        <v>401</v>
      </c>
      <c r="E55" s="12" t="s">
        <v>135</v>
      </c>
      <c r="F55" s="2" t="s">
        <v>21</v>
      </c>
      <c r="G55" s="11" t="s">
        <v>72</v>
      </c>
      <c r="H55" s="4" t="s">
        <v>1032</v>
      </c>
      <c r="I55" s="26" t="str">
        <f t="shared" si="18"/>
        <v>棄權</v>
      </c>
      <c r="J55" s="71"/>
      <c r="K55" s="71"/>
      <c r="L55" s="2" t="str">
        <f t="shared" si="27"/>
        <v/>
      </c>
      <c r="M55" s="2" t="str">
        <f t="shared" si="28"/>
        <v/>
      </c>
    </row>
    <row r="56" spans="1:13" ht="30" customHeight="1">
      <c r="A56" s="2">
        <v>191</v>
      </c>
      <c r="B56" s="2">
        <f>RANK(H56,$H$56:$H$61,1)</f>
        <v>1</v>
      </c>
      <c r="C56" s="2"/>
      <c r="D56" s="54" t="s">
        <v>291</v>
      </c>
      <c r="E56" s="6" t="s">
        <v>98</v>
      </c>
      <c r="F56" s="2" t="s">
        <v>25</v>
      </c>
      <c r="G56" s="11" t="s">
        <v>72</v>
      </c>
      <c r="H56" s="4">
        <v>1.128125E-3</v>
      </c>
      <c r="I56" s="26" t="str">
        <f t="shared" si="18"/>
        <v>1:37.47</v>
      </c>
      <c r="J56" s="66">
        <v>1.0608796296296297E-3</v>
      </c>
      <c r="K56" s="66">
        <v>9.8923611111111109E-4</v>
      </c>
      <c r="L56" s="2" t="str">
        <f>IF(H56&lt;$J$56,"破我國紀錄","")</f>
        <v/>
      </c>
      <c r="M56" s="2" t="str">
        <f>IF(H56&lt;$K$56,"破成人賽紀錄","")</f>
        <v/>
      </c>
    </row>
    <row r="57" spans="1:13" ht="30" customHeight="1">
      <c r="A57" s="2"/>
      <c r="B57" s="2">
        <f>RANK(H57,$H$56:$H$61,1)</f>
        <v>2</v>
      </c>
      <c r="C57" s="2">
        <v>1</v>
      </c>
      <c r="D57" s="52" t="s">
        <v>294</v>
      </c>
      <c r="E57" s="12" t="s">
        <v>295</v>
      </c>
      <c r="F57" s="2" t="s">
        <v>25</v>
      </c>
      <c r="G57" s="11" t="s">
        <v>72</v>
      </c>
      <c r="H57" s="4">
        <v>1.1523148148148148E-3</v>
      </c>
      <c r="I57" s="26" t="str">
        <f t="shared" si="18"/>
        <v>1:39.56</v>
      </c>
      <c r="J57" s="70"/>
      <c r="K57" s="70"/>
      <c r="L57" s="2" t="str">
        <f t="shared" ref="L57:L61" si="29">IF(H57&lt;$J$56,"破我國紀錄","")</f>
        <v/>
      </c>
      <c r="M57" s="2" t="str">
        <f t="shared" ref="M57:M61" si="30">IF(H57&lt;$K$56,"破成人賽紀錄","")</f>
        <v/>
      </c>
    </row>
    <row r="58" spans="1:13" ht="30" customHeight="1">
      <c r="A58" s="2"/>
      <c r="B58" s="2">
        <f>RANK(H58,$H$56:$H$61,1)</f>
        <v>3</v>
      </c>
      <c r="C58" s="2">
        <v>2</v>
      </c>
      <c r="D58" s="52" t="s">
        <v>413</v>
      </c>
      <c r="E58" s="12" t="s">
        <v>5</v>
      </c>
      <c r="F58" s="2" t="s">
        <v>25</v>
      </c>
      <c r="G58" s="11" t="s">
        <v>72</v>
      </c>
      <c r="H58" s="4">
        <v>1.2662037037037036E-3</v>
      </c>
      <c r="I58" s="26" t="str">
        <f t="shared" si="18"/>
        <v>1:49.40</v>
      </c>
      <c r="J58" s="70"/>
      <c r="K58" s="70"/>
      <c r="L58" s="2" t="str">
        <f t="shared" si="29"/>
        <v/>
      </c>
      <c r="M58" s="2" t="str">
        <f t="shared" si="30"/>
        <v/>
      </c>
    </row>
    <row r="59" spans="1:13" ht="30" customHeight="1">
      <c r="A59" s="2"/>
      <c r="B59" s="2">
        <f>RANK(H59,$H$56:$H$61,1)</f>
        <v>4</v>
      </c>
      <c r="C59" s="2">
        <v>3</v>
      </c>
      <c r="D59" s="52" t="s">
        <v>609</v>
      </c>
      <c r="E59" s="12" t="s">
        <v>409</v>
      </c>
      <c r="F59" s="2" t="s">
        <v>25</v>
      </c>
      <c r="G59" s="11" t="s">
        <v>72</v>
      </c>
      <c r="H59" s="4">
        <v>1.2916666666666664E-3</v>
      </c>
      <c r="I59" s="26" t="str">
        <f t="shared" si="18"/>
        <v>1:51.60</v>
      </c>
      <c r="J59" s="73"/>
      <c r="K59" s="73"/>
      <c r="L59" s="2" t="str">
        <f t="shared" si="29"/>
        <v/>
      </c>
      <c r="M59" s="2" t="str">
        <f t="shared" si="30"/>
        <v/>
      </c>
    </row>
    <row r="60" spans="1:13" ht="30" customHeight="1">
      <c r="A60" s="2"/>
      <c r="B60" s="2">
        <f>RANK(H60,$H$56:$H$61,1)</f>
        <v>5</v>
      </c>
      <c r="C60" s="2">
        <v>4</v>
      </c>
      <c r="D60" s="52" t="s">
        <v>608</v>
      </c>
      <c r="E60" s="12" t="s">
        <v>321</v>
      </c>
      <c r="F60" s="2" t="s">
        <v>25</v>
      </c>
      <c r="G60" s="11" t="s">
        <v>72</v>
      </c>
      <c r="H60" s="4">
        <v>1.4549768518518516E-3</v>
      </c>
      <c r="I60" s="26" t="str">
        <f t="shared" si="18"/>
        <v>2:05.71</v>
      </c>
      <c r="J60" s="70"/>
      <c r="K60" s="70"/>
      <c r="L60" s="2" t="str">
        <f t="shared" si="29"/>
        <v/>
      </c>
      <c r="M60" s="2" t="str">
        <f t="shared" si="30"/>
        <v/>
      </c>
    </row>
    <row r="61" spans="1:13" ht="30" customHeight="1">
      <c r="A61" s="2"/>
      <c r="B61" s="2"/>
      <c r="C61" s="2"/>
      <c r="D61" s="52" t="s">
        <v>610</v>
      </c>
      <c r="E61" s="12" t="s">
        <v>126</v>
      </c>
      <c r="F61" s="2" t="s">
        <v>25</v>
      </c>
      <c r="G61" s="11" t="s">
        <v>72</v>
      </c>
      <c r="H61" s="4" t="s">
        <v>1034</v>
      </c>
      <c r="I61" s="26" t="str">
        <f t="shared" si="18"/>
        <v>棄權</v>
      </c>
      <c r="J61" s="71"/>
      <c r="K61" s="71"/>
      <c r="L61" s="2" t="str">
        <f t="shared" si="29"/>
        <v/>
      </c>
      <c r="M61" s="2" t="str">
        <f t="shared" si="30"/>
        <v/>
      </c>
    </row>
    <row r="62" spans="1:13" ht="30" customHeight="1">
      <c r="A62" s="2">
        <v>191</v>
      </c>
      <c r="B62" s="2">
        <f>RANK(H62,$H$62:$H$63,1)</f>
        <v>1</v>
      </c>
      <c r="C62" s="2"/>
      <c r="D62" s="54" t="s">
        <v>356</v>
      </c>
      <c r="E62" s="6" t="s">
        <v>98</v>
      </c>
      <c r="F62" s="2" t="s">
        <v>40</v>
      </c>
      <c r="G62" s="11" t="s">
        <v>72</v>
      </c>
      <c r="H62" s="4">
        <v>1.1135416666666665E-3</v>
      </c>
      <c r="I62" s="26" t="str">
        <f t="shared" si="18"/>
        <v>1:36.21</v>
      </c>
      <c r="J62" s="66">
        <v>8.8888888888888882E-4</v>
      </c>
      <c r="K62" s="66">
        <v>8.8888888888888882E-4</v>
      </c>
      <c r="L62" s="2" t="str">
        <f>IF(H62&lt;$J$62,"破我國紀錄","")</f>
        <v/>
      </c>
      <c r="M62" s="2" t="str">
        <f>IF(H62&lt;$K$62,"破成人賽紀錄","")</f>
        <v/>
      </c>
    </row>
    <row r="63" spans="1:13" ht="30" customHeight="1">
      <c r="A63" s="2"/>
      <c r="B63" s="2">
        <f>RANK(H63,$H$62:$H$63,1)</f>
        <v>2</v>
      </c>
      <c r="C63" s="2">
        <v>1</v>
      </c>
      <c r="D63" s="52" t="s">
        <v>662</v>
      </c>
      <c r="E63" s="12" t="s">
        <v>286</v>
      </c>
      <c r="F63" s="2" t="s">
        <v>40</v>
      </c>
      <c r="G63" s="11" t="s">
        <v>72</v>
      </c>
      <c r="H63" s="4">
        <v>1.2493055555555554E-3</v>
      </c>
      <c r="I63" s="26" t="str">
        <f t="shared" si="18"/>
        <v>1:47.94</v>
      </c>
      <c r="J63" s="71"/>
      <c r="K63" s="71"/>
      <c r="L63" s="2" t="str">
        <f>IF(H63&lt;$J$62,"破我國紀錄","")</f>
        <v/>
      </c>
      <c r="M63" s="2" t="str">
        <f>IF(H63&lt;$K$62,"破成人賽紀錄","")</f>
        <v/>
      </c>
    </row>
    <row r="64" spans="1:13" ht="30" customHeight="1">
      <c r="A64" s="2" t="s">
        <v>1035</v>
      </c>
      <c r="B64" s="2">
        <f t="shared" ref="B64:B74" si="31">RANK(H64,$H$64:$H$77,1)</f>
        <v>1</v>
      </c>
      <c r="C64" s="2"/>
      <c r="D64" s="54" t="s">
        <v>300</v>
      </c>
      <c r="E64" s="54" t="s">
        <v>98</v>
      </c>
      <c r="F64" s="52" t="s">
        <v>28</v>
      </c>
      <c r="G64" s="11" t="s">
        <v>72</v>
      </c>
      <c r="H64" s="4">
        <v>1.0777777777777778E-3</v>
      </c>
      <c r="I64" s="26" t="str">
        <f t="shared" si="18"/>
        <v>1:33.12</v>
      </c>
      <c r="J64" s="66">
        <v>9.8229166666666669E-4</v>
      </c>
      <c r="K64" s="66">
        <v>9.8229166666666669E-4</v>
      </c>
      <c r="L64" s="2" t="str">
        <f>IF(H64&lt;$J$64,"破我國紀錄","")</f>
        <v/>
      </c>
      <c r="M64" s="2" t="str">
        <f>IF(H64&lt;$K$64,"破成人賽紀錄","")</f>
        <v/>
      </c>
    </row>
    <row r="65" spans="1:13" ht="30" customHeight="1">
      <c r="A65" s="2"/>
      <c r="B65" s="2">
        <f t="shared" si="31"/>
        <v>2</v>
      </c>
      <c r="C65" s="2">
        <v>1</v>
      </c>
      <c r="D65" s="52" t="s">
        <v>312</v>
      </c>
      <c r="E65" s="52" t="s">
        <v>213</v>
      </c>
      <c r="F65" s="52" t="s">
        <v>28</v>
      </c>
      <c r="G65" s="11" t="s">
        <v>72</v>
      </c>
      <c r="H65" s="4">
        <v>1.0909722222222221E-3</v>
      </c>
      <c r="I65" s="26" t="str">
        <f t="shared" si="18"/>
        <v>1:34.26</v>
      </c>
      <c r="J65" s="73"/>
      <c r="K65" s="73"/>
      <c r="L65" s="2" t="str">
        <f t="shared" ref="L65:L77" si="32">IF(H65&lt;$J$64,"破我國紀錄","")</f>
        <v/>
      </c>
      <c r="M65" s="2" t="str">
        <f t="shared" ref="M65:M77" si="33">IF(H65&lt;$K$64,"破成人賽紀錄","")</f>
        <v/>
      </c>
    </row>
    <row r="66" spans="1:13" ht="30" customHeight="1">
      <c r="A66" s="2"/>
      <c r="B66" s="2">
        <f t="shared" si="31"/>
        <v>3</v>
      </c>
      <c r="C66" s="2">
        <v>2</v>
      </c>
      <c r="D66" s="52" t="s">
        <v>302</v>
      </c>
      <c r="E66" s="12" t="s">
        <v>126</v>
      </c>
      <c r="F66" s="52" t="s">
        <v>28</v>
      </c>
      <c r="G66" s="11" t="s">
        <v>72</v>
      </c>
      <c r="H66" s="4">
        <v>1.1064814814814815E-3</v>
      </c>
      <c r="I66" s="26" t="str">
        <f t="shared" ref="I66:I112" si="34">TEXT(H66,"m:ss.00;@")</f>
        <v>1:35.60</v>
      </c>
      <c r="J66" s="73"/>
      <c r="K66" s="73"/>
      <c r="L66" s="2" t="str">
        <f t="shared" si="32"/>
        <v/>
      </c>
      <c r="M66" s="2" t="str">
        <f t="shared" si="33"/>
        <v/>
      </c>
    </row>
    <row r="67" spans="1:13" ht="30" customHeight="1">
      <c r="A67" s="2"/>
      <c r="B67" s="2">
        <f t="shared" si="31"/>
        <v>4</v>
      </c>
      <c r="C67" s="2">
        <v>3</v>
      </c>
      <c r="D67" s="52" t="s">
        <v>612</v>
      </c>
      <c r="E67" s="12" t="s">
        <v>226</v>
      </c>
      <c r="F67" s="12" t="s">
        <v>28</v>
      </c>
      <c r="G67" s="11" t="s">
        <v>72</v>
      </c>
      <c r="H67" s="4">
        <v>1.1192129629629631E-3</v>
      </c>
      <c r="I67" s="26" t="str">
        <f t="shared" si="34"/>
        <v>1:36.70</v>
      </c>
      <c r="J67" s="70"/>
      <c r="K67" s="70"/>
      <c r="L67" s="2" t="str">
        <f t="shared" si="32"/>
        <v/>
      </c>
      <c r="M67" s="2" t="str">
        <f t="shared" si="33"/>
        <v/>
      </c>
    </row>
    <row r="68" spans="1:13" ht="30" customHeight="1">
      <c r="A68" s="2"/>
      <c r="B68" s="2">
        <f t="shared" si="31"/>
        <v>5</v>
      </c>
      <c r="C68" s="2">
        <v>4</v>
      </c>
      <c r="D68" s="52" t="s">
        <v>299</v>
      </c>
      <c r="E68" s="52" t="s">
        <v>29</v>
      </c>
      <c r="F68" s="52" t="s">
        <v>28</v>
      </c>
      <c r="G68" s="11" t="s">
        <v>72</v>
      </c>
      <c r="H68" s="4">
        <v>1.2060185185185186E-3</v>
      </c>
      <c r="I68" s="26" t="str">
        <f t="shared" si="34"/>
        <v>1:44.20</v>
      </c>
      <c r="J68" s="73"/>
      <c r="K68" s="73"/>
      <c r="L68" s="2" t="str">
        <f t="shared" si="32"/>
        <v/>
      </c>
      <c r="M68" s="2" t="str">
        <f t="shared" si="33"/>
        <v/>
      </c>
    </row>
    <row r="69" spans="1:13" ht="30" customHeight="1">
      <c r="A69" s="2"/>
      <c r="B69" s="2">
        <f t="shared" si="31"/>
        <v>6</v>
      </c>
      <c r="C69" s="2">
        <v>5</v>
      </c>
      <c r="D69" s="52" t="s">
        <v>311</v>
      </c>
      <c r="E69" s="12" t="s">
        <v>122</v>
      </c>
      <c r="F69" s="12" t="s">
        <v>28</v>
      </c>
      <c r="G69" s="11" t="s">
        <v>72</v>
      </c>
      <c r="H69" s="4">
        <v>1.2379629629629631E-3</v>
      </c>
      <c r="I69" s="26" t="str">
        <f t="shared" si="34"/>
        <v>1:46.96</v>
      </c>
      <c r="J69" s="70"/>
      <c r="K69" s="70"/>
      <c r="L69" s="2" t="str">
        <f t="shared" si="32"/>
        <v/>
      </c>
      <c r="M69" s="2" t="str">
        <f t="shared" si="33"/>
        <v/>
      </c>
    </row>
    <row r="70" spans="1:13" ht="30" customHeight="1">
      <c r="A70" s="2"/>
      <c r="B70" s="2">
        <f t="shared" si="31"/>
        <v>7</v>
      </c>
      <c r="C70" s="2">
        <v>6</v>
      </c>
      <c r="D70" s="52" t="s">
        <v>579</v>
      </c>
      <c r="E70" s="12" t="s">
        <v>173</v>
      </c>
      <c r="F70" s="12" t="s">
        <v>28</v>
      </c>
      <c r="G70" s="11" t="s">
        <v>72</v>
      </c>
      <c r="H70" s="4">
        <v>1.2805555555555554E-3</v>
      </c>
      <c r="I70" s="26" t="str">
        <f t="shared" si="34"/>
        <v>1:50.64</v>
      </c>
      <c r="J70" s="73"/>
      <c r="K70" s="73"/>
      <c r="L70" s="2" t="str">
        <f t="shared" si="32"/>
        <v/>
      </c>
      <c r="M70" s="2" t="str">
        <f t="shared" si="33"/>
        <v/>
      </c>
    </row>
    <row r="71" spans="1:13" ht="30" customHeight="1">
      <c r="A71" s="2"/>
      <c r="B71" s="2">
        <f t="shared" si="31"/>
        <v>8</v>
      </c>
      <c r="C71" s="2">
        <v>7</v>
      </c>
      <c r="D71" s="52" t="s">
        <v>143</v>
      </c>
      <c r="E71" s="52" t="s">
        <v>135</v>
      </c>
      <c r="F71" s="52" t="s">
        <v>28</v>
      </c>
      <c r="G71" s="11" t="s">
        <v>72</v>
      </c>
      <c r="H71" s="4">
        <v>1.2891203703703704E-3</v>
      </c>
      <c r="I71" s="26" t="str">
        <f t="shared" si="34"/>
        <v>1:51.38</v>
      </c>
      <c r="J71" s="70"/>
      <c r="K71" s="70"/>
      <c r="L71" s="2" t="str">
        <f t="shared" si="32"/>
        <v/>
      </c>
      <c r="M71" s="2" t="str">
        <f t="shared" si="33"/>
        <v/>
      </c>
    </row>
    <row r="72" spans="1:13" ht="30" customHeight="1">
      <c r="A72" s="2"/>
      <c r="B72" s="2">
        <f t="shared" si="31"/>
        <v>9</v>
      </c>
      <c r="C72" s="2">
        <v>8</v>
      </c>
      <c r="D72" s="52" t="s">
        <v>760</v>
      </c>
      <c r="E72" s="12" t="s">
        <v>126</v>
      </c>
      <c r="F72" s="12" t="s">
        <v>28</v>
      </c>
      <c r="G72" s="11" t="s">
        <v>72</v>
      </c>
      <c r="H72" s="4">
        <v>1.3131944444444443E-3</v>
      </c>
      <c r="I72" s="26" t="str">
        <f t="shared" si="34"/>
        <v>1:53.46</v>
      </c>
      <c r="J72" s="73"/>
      <c r="K72" s="73"/>
      <c r="L72" s="2" t="str">
        <f t="shared" si="32"/>
        <v/>
      </c>
      <c r="M72" s="2" t="str">
        <f t="shared" si="33"/>
        <v/>
      </c>
    </row>
    <row r="73" spans="1:13" ht="30" customHeight="1">
      <c r="A73" s="2"/>
      <c r="B73" s="2">
        <f t="shared" si="31"/>
        <v>10</v>
      </c>
      <c r="C73" s="2">
        <v>9</v>
      </c>
      <c r="D73" s="52" t="s">
        <v>699</v>
      </c>
      <c r="E73" s="12" t="s">
        <v>1</v>
      </c>
      <c r="F73" s="12" t="s">
        <v>28</v>
      </c>
      <c r="G73" s="11" t="s">
        <v>72</v>
      </c>
      <c r="H73" s="4">
        <v>1.3371527777777776E-3</v>
      </c>
      <c r="I73" s="26" t="str">
        <f t="shared" si="34"/>
        <v>1:55.53</v>
      </c>
      <c r="J73" s="70"/>
      <c r="K73" s="70"/>
      <c r="L73" s="2" t="str">
        <f t="shared" si="32"/>
        <v/>
      </c>
      <c r="M73" s="2" t="str">
        <f t="shared" si="33"/>
        <v/>
      </c>
    </row>
    <row r="74" spans="1:13" ht="30" customHeight="1">
      <c r="A74" s="2"/>
      <c r="B74" s="2">
        <f t="shared" si="31"/>
        <v>11</v>
      </c>
      <c r="C74" s="2">
        <v>10</v>
      </c>
      <c r="D74" s="52" t="s">
        <v>611</v>
      </c>
      <c r="E74" s="52" t="s">
        <v>96</v>
      </c>
      <c r="F74" s="52" t="s">
        <v>28</v>
      </c>
      <c r="G74" s="11" t="s">
        <v>72</v>
      </c>
      <c r="H74" s="4">
        <v>1.3954861111111112E-3</v>
      </c>
      <c r="I74" s="26" t="str">
        <f t="shared" si="34"/>
        <v>2:00.57</v>
      </c>
      <c r="J74" s="73"/>
      <c r="K74" s="73"/>
      <c r="L74" s="2" t="str">
        <f t="shared" si="32"/>
        <v/>
      </c>
      <c r="M74" s="2" t="str">
        <f t="shared" si="33"/>
        <v/>
      </c>
    </row>
    <row r="75" spans="1:13" ht="30" customHeight="1">
      <c r="A75" s="2"/>
      <c r="B75" s="2"/>
      <c r="C75" s="2"/>
      <c r="D75" s="52" t="s">
        <v>305</v>
      </c>
      <c r="E75" s="12" t="s">
        <v>220</v>
      </c>
      <c r="F75" s="12" t="s">
        <v>28</v>
      </c>
      <c r="G75" s="11" t="s">
        <v>72</v>
      </c>
      <c r="H75" s="4" t="s">
        <v>1034</v>
      </c>
      <c r="I75" s="26" t="str">
        <f t="shared" si="34"/>
        <v>棄權</v>
      </c>
      <c r="J75" s="70"/>
      <c r="K75" s="70"/>
      <c r="L75" s="2" t="str">
        <f t="shared" si="32"/>
        <v/>
      </c>
      <c r="M75" s="2" t="str">
        <f t="shared" si="33"/>
        <v/>
      </c>
    </row>
    <row r="76" spans="1:13" ht="30" customHeight="1">
      <c r="A76" s="2"/>
      <c r="B76" s="2"/>
      <c r="C76" s="2"/>
      <c r="D76" s="52" t="s">
        <v>309</v>
      </c>
      <c r="E76" s="12" t="s">
        <v>2</v>
      </c>
      <c r="F76" s="12" t="s">
        <v>28</v>
      </c>
      <c r="G76" s="11" t="s">
        <v>72</v>
      </c>
      <c r="H76" s="4" t="s">
        <v>1034</v>
      </c>
      <c r="I76" s="26" t="str">
        <f t="shared" si="34"/>
        <v>棄權</v>
      </c>
      <c r="J76" s="73"/>
      <c r="K76" s="73"/>
      <c r="L76" s="2" t="str">
        <f t="shared" si="32"/>
        <v/>
      </c>
      <c r="M76" s="2" t="str">
        <f t="shared" si="33"/>
        <v/>
      </c>
    </row>
    <row r="77" spans="1:13" ht="30" customHeight="1">
      <c r="A77" s="2"/>
      <c r="B77" s="2"/>
      <c r="C77" s="2"/>
      <c r="D77" s="52" t="s">
        <v>307</v>
      </c>
      <c r="E77" s="12" t="s">
        <v>236</v>
      </c>
      <c r="F77" s="12" t="s">
        <v>28</v>
      </c>
      <c r="G77" s="11" t="s">
        <v>72</v>
      </c>
      <c r="H77" s="4" t="s">
        <v>1034</v>
      </c>
      <c r="I77" s="26" t="str">
        <f t="shared" si="34"/>
        <v>棄權</v>
      </c>
      <c r="J77" s="71"/>
      <c r="K77" s="71"/>
      <c r="L77" s="2" t="str">
        <f t="shared" si="32"/>
        <v/>
      </c>
      <c r="M77" s="2" t="str">
        <f t="shared" si="33"/>
        <v/>
      </c>
    </row>
    <row r="78" spans="1:13" ht="30" customHeight="1">
      <c r="A78" s="12">
        <v>192</v>
      </c>
      <c r="B78" s="2">
        <f>RANK(H78,$H$78:$H$79,1)</f>
        <v>1</v>
      </c>
      <c r="C78" s="2">
        <f>RANK(I78,$H$78:$H$79,1)</f>
        <v>1</v>
      </c>
      <c r="D78" s="52" t="s">
        <v>759</v>
      </c>
      <c r="E78" s="52" t="s">
        <v>138</v>
      </c>
      <c r="F78" s="52" t="s">
        <v>44</v>
      </c>
      <c r="G78" s="11" t="s">
        <v>72</v>
      </c>
      <c r="H78" s="4">
        <v>8.1030092592592601E-4</v>
      </c>
      <c r="I78" s="26" t="str">
        <f t="shared" si="34"/>
        <v>1:10.01</v>
      </c>
      <c r="J78" s="66">
        <v>7.9907407407407412E-4</v>
      </c>
      <c r="K78" s="66">
        <v>7.9907407407407412E-4</v>
      </c>
      <c r="L78" s="2" t="str">
        <f>IF(H78&lt;$J$78,"破我國紀錄","")</f>
        <v/>
      </c>
      <c r="M78" s="2" t="str">
        <f>IF(H78&lt;$K$78,"破成人賽紀錄","")</f>
        <v/>
      </c>
    </row>
    <row r="79" spans="1:13" ht="30" customHeight="1">
      <c r="A79" s="2"/>
      <c r="B79" s="2">
        <f>RANK(H79,$H$78:$H$79,1)</f>
        <v>2</v>
      </c>
      <c r="C79" s="2"/>
      <c r="D79" s="54" t="s">
        <v>365</v>
      </c>
      <c r="E79" s="54" t="s">
        <v>90</v>
      </c>
      <c r="F79" s="52" t="s">
        <v>44</v>
      </c>
      <c r="G79" s="11" t="s">
        <v>72</v>
      </c>
      <c r="H79" s="4">
        <v>8.6689814814814822E-4</v>
      </c>
      <c r="I79" s="26" t="str">
        <f t="shared" si="34"/>
        <v>1:14.90</v>
      </c>
      <c r="J79" s="71"/>
      <c r="K79" s="71"/>
      <c r="L79" s="2" t="str">
        <f>IF(H79&lt;$J$78,"破我國紀錄","")</f>
        <v/>
      </c>
      <c r="M79" s="2" t="str">
        <f>IF(H79&lt;$K$78,"破成人賽紀錄","")</f>
        <v/>
      </c>
    </row>
    <row r="80" spans="1:13" ht="30" customHeight="1">
      <c r="A80" s="2">
        <v>194</v>
      </c>
      <c r="B80" s="2">
        <f t="shared" ref="B80:B86" si="35">RANK(H80,$H$80:$H$86,1)</f>
        <v>1</v>
      </c>
      <c r="C80" s="2"/>
      <c r="D80" s="54" t="s">
        <v>1036</v>
      </c>
      <c r="E80" s="6" t="s">
        <v>111</v>
      </c>
      <c r="F80" s="2" t="s">
        <v>30</v>
      </c>
      <c r="G80" s="11" t="s">
        <v>72</v>
      </c>
      <c r="H80" s="4">
        <v>9.7361111111111118E-4</v>
      </c>
      <c r="I80" s="26" t="str">
        <f t="shared" si="34"/>
        <v>1:24.12</v>
      </c>
      <c r="J80" s="66">
        <v>9.5300925925925935E-4</v>
      </c>
      <c r="K80" s="66">
        <v>9.5300925925925935E-4</v>
      </c>
      <c r="L80" s="2" t="str">
        <f>IF(H80&lt;$J$80,"破我國紀錄","")</f>
        <v/>
      </c>
      <c r="M80" s="2" t="str">
        <f>IF(H80&lt;$K$80,"破成人賽紀錄","")</f>
        <v/>
      </c>
    </row>
    <row r="81" spans="1:13" ht="30" customHeight="1">
      <c r="A81" s="2"/>
      <c r="B81" s="2">
        <f t="shared" si="35"/>
        <v>2</v>
      </c>
      <c r="C81" s="2">
        <v>1</v>
      </c>
      <c r="D81" s="52" t="s">
        <v>320</v>
      </c>
      <c r="E81" s="12" t="s">
        <v>321</v>
      </c>
      <c r="F81" s="2" t="s">
        <v>30</v>
      </c>
      <c r="G81" s="11" t="s">
        <v>72</v>
      </c>
      <c r="H81" s="4">
        <v>1.0203703703703705E-3</v>
      </c>
      <c r="I81" s="26" t="str">
        <f t="shared" si="34"/>
        <v>1:28.16</v>
      </c>
      <c r="J81" s="70"/>
      <c r="K81" s="70"/>
      <c r="L81" s="2" t="str">
        <f t="shared" ref="L81:L86" si="36">IF(H81&lt;$J$80,"破我國紀錄","")</f>
        <v/>
      </c>
      <c r="M81" s="2" t="str">
        <f t="shared" ref="M81:M86" si="37">IF(H81&lt;$K$80,"破成人賽紀錄","")</f>
        <v/>
      </c>
    </row>
    <row r="82" spans="1:13" ht="30" customHeight="1">
      <c r="A82" s="2"/>
      <c r="B82" s="2">
        <f t="shared" si="35"/>
        <v>3</v>
      </c>
      <c r="C82" s="2">
        <v>2</v>
      </c>
      <c r="D82" s="52" t="s">
        <v>613</v>
      </c>
      <c r="E82" s="12" t="s">
        <v>2</v>
      </c>
      <c r="F82" s="2" t="s">
        <v>30</v>
      </c>
      <c r="G82" s="11" t="s">
        <v>72</v>
      </c>
      <c r="H82" s="4">
        <v>1.028125E-3</v>
      </c>
      <c r="I82" s="26" t="str">
        <f t="shared" si="34"/>
        <v>1:28.83</v>
      </c>
      <c r="J82" s="73"/>
      <c r="K82" s="73"/>
      <c r="L82" s="2" t="str">
        <f t="shared" si="36"/>
        <v/>
      </c>
      <c r="M82" s="2" t="str">
        <f t="shared" si="37"/>
        <v/>
      </c>
    </row>
    <row r="83" spans="1:13" ht="30" customHeight="1">
      <c r="A83" s="2"/>
      <c r="B83" s="2">
        <f t="shared" si="35"/>
        <v>4</v>
      </c>
      <c r="C83" s="2"/>
      <c r="D83" s="54" t="s">
        <v>432</v>
      </c>
      <c r="E83" s="6" t="s">
        <v>126</v>
      </c>
      <c r="F83" s="52" t="s">
        <v>30</v>
      </c>
      <c r="G83" s="11" t="s">
        <v>72</v>
      </c>
      <c r="H83" s="4">
        <v>1.0363425925925926E-3</v>
      </c>
      <c r="I83" s="26" t="str">
        <f t="shared" si="34"/>
        <v>1:29.54</v>
      </c>
      <c r="J83" s="70"/>
      <c r="K83" s="70"/>
      <c r="L83" s="2" t="str">
        <f t="shared" si="36"/>
        <v/>
      </c>
      <c r="M83" s="2" t="str">
        <f t="shared" si="37"/>
        <v/>
      </c>
    </row>
    <row r="84" spans="1:13" ht="30" customHeight="1">
      <c r="A84" s="2"/>
      <c r="B84" s="2">
        <f t="shared" si="35"/>
        <v>5</v>
      </c>
      <c r="C84" s="2"/>
      <c r="D84" s="54" t="s">
        <v>581</v>
      </c>
      <c r="E84" s="6" t="s">
        <v>90</v>
      </c>
      <c r="F84" s="2" t="s">
        <v>30</v>
      </c>
      <c r="G84" s="11" t="s">
        <v>72</v>
      </c>
      <c r="H84" s="4">
        <v>1.0579861111111109E-3</v>
      </c>
      <c r="I84" s="26" t="str">
        <f t="shared" si="34"/>
        <v>1:31.41</v>
      </c>
      <c r="J84" s="73"/>
      <c r="K84" s="73"/>
      <c r="L84" s="2" t="str">
        <f t="shared" si="36"/>
        <v/>
      </c>
      <c r="M84" s="2" t="str">
        <f t="shared" si="37"/>
        <v/>
      </c>
    </row>
    <row r="85" spans="1:13" ht="30" customHeight="1">
      <c r="A85" s="2"/>
      <c r="B85" s="2">
        <f t="shared" si="35"/>
        <v>6</v>
      </c>
      <c r="C85" s="2">
        <v>3</v>
      </c>
      <c r="D85" s="90" t="s">
        <v>322</v>
      </c>
      <c r="E85" s="85" t="s">
        <v>323</v>
      </c>
      <c r="F85" s="89" t="s">
        <v>30</v>
      </c>
      <c r="G85" s="11" t="s">
        <v>72</v>
      </c>
      <c r="H85" s="4">
        <v>1.0594907407407406E-3</v>
      </c>
      <c r="I85" s="26" t="str">
        <f t="shared" si="34"/>
        <v>1:31.54</v>
      </c>
      <c r="J85" s="70"/>
      <c r="K85" s="70"/>
      <c r="L85" s="2" t="str">
        <f t="shared" si="36"/>
        <v/>
      </c>
      <c r="M85" s="2" t="str">
        <f t="shared" si="37"/>
        <v/>
      </c>
    </row>
    <row r="86" spans="1:13" ht="30" customHeight="1">
      <c r="A86" s="2"/>
      <c r="B86" s="2">
        <f t="shared" si="35"/>
        <v>7</v>
      </c>
      <c r="C86" s="2">
        <v>4</v>
      </c>
      <c r="D86" s="52" t="s">
        <v>318</v>
      </c>
      <c r="E86" s="12" t="s">
        <v>24</v>
      </c>
      <c r="F86" s="2" t="s">
        <v>30</v>
      </c>
      <c r="G86" s="11" t="s">
        <v>72</v>
      </c>
      <c r="H86" s="4">
        <v>1.2236111111111111E-3</v>
      </c>
      <c r="I86" s="26" t="str">
        <f t="shared" si="34"/>
        <v>1:45.72</v>
      </c>
      <c r="J86" s="72"/>
      <c r="K86" s="72"/>
      <c r="L86" s="2" t="str">
        <f t="shared" si="36"/>
        <v/>
      </c>
      <c r="M86" s="2" t="str">
        <f t="shared" si="37"/>
        <v/>
      </c>
    </row>
    <row r="87" spans="1:13" ht="30" customHeight="1">
      <c r="A87" s="2">
        <v>194</v>
      </c>
      <c r="B87" s="2">
        <f>RANK(H87,$H$87:$H$87,1)</f>
        <v>1</v>
      </c>
      <c r="C87" s="2">
        <f>RANK(I87,$H$87:$H$87,1)</f>
        <v>1</v>
      </c>
      <c r="D87" s="52" t="s">
        <v>366</v>
      </c>
      <c r="E87" s="52" t="s">
        <v>323</v>
      </c>
      <c r="F87" s="52" t="s">
        <v>45</v>
      </c>
      <c r="G87" s="11" t="s">
        <v>72</v>
      </c>
      <c r="H87" s="4">
        <v>8.8194444444444442E-4</v>
      </c>
      <c r="I87" s="26" t="str">
        <f t="shared" si="34"/>
        <v>1:16.20</v>
      </c>
      <c r="J87" s="14">
        <v>8.4687499999999997E-4</v>
      </c>
      <c r="K87" s="14">
        <v>8.4687499999999997E-4</v>
      </c>
      <c r="L87" s="2" t="str">
        <f>IF(H87&lt;$J$87,"破我國紀錄","")</f>
        <v/>
      </c>
      <c r="M87" s="2" t="str">
        <f>IF(H87&lt;$K$87,"破成人賽紀錄","")</f>
        <v/>
      </c>
    </row>
    <row r="88" spans="1:13" ht="30" customHeight="1">
      <c r="A88" s="2" t="s">
        <v>1037</v>
      </c>
      <c r="B88" s="2">
        <f t="shared" ref="B88:C94" si="38">RANK(H88,$H$88:$H$96,1)</f>
        <v>1</v>
      </c>
      <c r="C88" s="2">
        <f t="shared" si="38"/>
        <v>1</v>
      </c>
      <c r="D88" s="52" t="s">
        <v>329</v>
      </c>
      <c r="E88" s="12" t="s">
        <v>24</v>
      </c>
      <c r="F88" s="2" t="s">
        <v>34</v>
      </c>
      <c r="G88" s="11" t="s">
        <v>72</v>
      </c>
      <c r="H88" s="4">
        <v>9.932870370370371E-4</v>
      </c>
      <c r="I88" s="26" t="str">
        <f t="shared" si="34"/>
        <v>1:25.82</v>
      </c>
      <c r="J88" s="66">
        <v>9.3807870370370367E-4</v>
      </c>
      <c r="K88" s="66">
        <v>9.3807870370370367E-4</v>
      </c>
      <c r="L88" s="2" t="str">
        <f>IF(H88&lt;$J$88,"破我國紀錄","")</f>
        <v/>
      </c>
      <c r="M88" s="2" t="str">
        <f>IF(H88&lt;$K$88,"破成人賽紀錄","")</f>
        <v/>
      </c>
    </row>
    <row r="89" spans="1:13" ht="30" customHeight="1">
      <c r="A89" s="2"/>
      <c r="B89" s="2">
        <f t="shared" si="38"/>
        <v>2</v>
      </c>
      <c r="C89" s="2">
        <f t="shared" si="38"/>
        <v>2</v>
      </c>
      <c r="D89" s="52" t="s">
        <v>337</v>
      </c>
      <c r="E89" s="12" t="s">
        <v>173</v>
      </c>
      <c r="F89" s="2" t="s">
        <v>34</v>
      </c>
      <c r="G89" s="11" t="s">
        <v>72</v>
      </c>
      <c r="H89" s="4">
        <v>1.0159722222222221E-3</v>
      </c>
      <c r="I89" s="26" t="str">
        <f t="shared" si="34"/>
        <v>1:27.78</v>
      </c>
      <c r="J89" s="70"/>
      <c r="K89" s="70"/>
      <c r="L89" s="2" t="str">
        <f t="shared" ref="L89:L96" si="39">IF(H89&lt;$J$88,"破我國紀錄","")</f>
        <v/>
      </c>
      <c r="M89" s="2" t="str">
        <f t="shared" ref="M89:M96" si="40">IF(H89&lt;$K$88,"破成人賽紀錄","")</f>
        <v/>
      </c>
    </row>
    <row r="90" spans="1:13" ht="30" customHeight="1">
      <c r="A90" s="2"/>
      <c r="B90" s="2">
        <f t="shared" si="38"/>
        <v>3</v>
      </c>
      <c r="C90" s="2">
        <f t="shared" si="38"/>
        <v>3</v>
      </c>
      <c r="D90" s="52" t="s">
        <v>338</v>
      </c>
      <c r="E90" s="12" t="s">
        <v>339</v>
      </c>
      <c r="F90" s="2" t="s">
        <v>34</v>
      </c>
      <c r="G90" s="11" t="s">
        <v>72</v>
      </c>
      <c r="H90" s="4">
        <v>1.0408564814814814E-3</v>
      </c>
      <c r="I90" s="26" t="str">
        <f t="shared" si="34"/>
        <v>1:29.93</v>
      </c>
      <c r="J90" s="73"/>
      <c r="K90" s="73"/>
      <c r="L90" s="2" t="str">
        <f t="shared" si="39"/>
        <v/>
      </c>
      <c r="M90" s="2" t="str">
        <f t="shared" si="40"/>
        <v/>
      </c>
    </row>
    <row r="91" spans="1:13" ht="30" customHeight="1">
      <c r="A91" s="2"/>
      <c r="B91" s="2">
        <f t="shared" si="38"/>
        <v>4</v>
      </c>
      <c r="C91" s="2">
        <f t="shared" si="38"/>
        <v>4</v>
      </c>
      <c r="D91" s="52" t="s">
        <v>336</v>
      </c>
      <c r="E91" s="12" t="s">
        <v>122</v>
      </c>
      <c r="F91" s="2" t="s">
        <v>34</v>
      </c>
      <c r="G91" s="11" t="s">
        <v>72</v>
      </c>
      <c r="H91" s="4">
        <v>1.0619212962962963E-3</v>
      </c>
      <c r="I91" s="26" t="str">
        <f t="shared" si="34"/>
        <v>1:31.75</v>
      </c>
      <c r="J91" s="70"/>
      <c r="K91" s="70"/>
      <c r="L91" s="2" t="str">
        <f t="shared" si="39"/>
        <v/>
      </c>
      <c r="M91" s="2" t="str">
        <f t="shared" si="40"/>
        <v/>
      </c>
    </row>
    <row r="92" spans="1:13" ht="30" customHeight="1">
      <c r="A92" s="2"/>
      <c r="B92" s="2">
        <f t="shared" si="38"/>
        <v>5</v>
      </c>
      <c r="C92" s="2">
        <f t="shared" si="38"/>
        <v>5</v>
      </c>
      <c r="D92" s="52" t="s">
        <v>333</v>
      </c>
      <c r="E92" s="12" t="s">
        <v>173</v>
      </c>
      <c r="F92" s="2" t="s">
        <v>34</v>
      </c>
      <c r="G92" s="11" t="s">
        <v>72</v>
      </c>
      <c r="H92" s="4">
        <v>1.0862268518518519E-3</v>
      </c>
      <c r="I92" s="26" t="str">
        <f t="shared" si="34"/>
        <v>1:33.85</v>
      </c>
      <c r="J92" s="73"/>
      <c r="K92" s="73"/>
      <c r="L92" s="2" t="str">
        <f t="shared" si="39"/>
        <v/>
      </c>
      <c r="M92" s="2" t="str">
        <f t="shared" si="40"/>
        <v/>
      </c>
    </row>
    <row r="93" spans="1:13" ht="30" customHeight="1">
      <c r="A93" s="2"/>
      <c r="B93" s="2">
        <f t="shared" si="38"/>
        <v>6</v>
      </c>
      <c r="C93" s="2">
        <f t="shared" si="38"/>
        <v>6</v>
      </c>
      <c r="D93" s="52" t="s">
        <v>617</v>
      </c>
      <c r="E93" s="12" t="s">
        <v>105</v>
      </c>
      <c r="F93" s="2" t="s">
        <v>34</v>
      </c>
      <c r="G93" s="11" t="s">
        <v>72</v>
      </c>
      <c r="H93" s="4">
        <v>1.1936342592592593E-3</v>
      </c>
      <c r="I93" s="26" t="str">
        <f t="shared" si="34"/>
        <v>1:43.13</v>
      </c>
      <c r="J93" s="70"/>
      <c r="K93" s="70"/>
      <c r="L93" s="2" t="str">
        <f t="shared" si="39"/>
        <v/>
      </c>
      <c r="M93" s="2" t="str">
        <f t="shared" si="40"/>
        <v/>
      </c>
    </row>
    <row r="94" spans="1:13" ht="30" customHeight="1">
      <c r="A94" s="2"/>
      <c r="B94" s="2">
        <f t="shared" si="38"/>
        <v>7</v>
      </c>
      <c r="C94" s="2">
        <f t="shared" si="38"/>
        <v>7</v>
      </c>
      <c r="D94" s="52" t="s">
        <v>742</v>
      </c>
      <c r="E94" s="12" t="s">
        <v>156</v>
      </c>
      <c r="F94" s="2" t="s">
        <v>34</v>
      </c>
      <c r="G94" s="11" t="s">
        <v>72</v>
      </c>
      <c r="H94" s="4">
        <v>1.4844907407407409E-3</v>
      </c>
      <c r="I94" s="26" t="str">
        <f t="shared" si="34"/>
        <v>2:08.26</v>
      </c>
      <c r="J94" s="73"/>
      <c r="K94" s="73"/>
      <c r="L94" s="2" t="str">
        <f t="shared" si="39"/>
        <v/>
      </c>
      <c r="M94" s="2" t="str">
        <f t="shared" si="40"/>
        <v/>
      </c>
    </row>
    <row r="95" spans="1:13" ht="30" customHeight="1">
      <c r="A95" s="2"/>
      <c r="B95" s="2"/>
      <c r="C95" s="2"/>
      <c r="D95" s="52" t="s">
        <v>660</v>
      </c>
      <c r="E95" s="12" t="s">
        <v>2</v>
      </c>
      <c r="F95" s="2" t="s">
        <v>34</v>
      </c>
      <c r="G95" s="11" t="s">
        <v>72</v>
      </c>
      <c r="H95" s="4" t="s">
        <v>1038</v>
      </c>
      <c r="I95" s="26" t="str">
        <f t="shared" si="34"/>
        <v>棄權</v>
      </c>
      <c r="J95" s="70"/>
      <c r="K95" s="70"/>
      <c r="L95" s="2" t="str">
        <f t="shared" si="39"/>
        <v/>
      </c>
      <c r="M95" s="2" t="str">
        <f t="shared" si="40"/>
        <v/>
      </c>
    </row>
    <row r="96" spans="1:13" ht="30" customHeight="1">
      <c r="A96" s="2"/>
      <c r="B96" s="2"/>
      <c r="C96" s="2"/>
      <c r="D96" s="52" t="s">
        <v>332</v>
      </c>
      <c r="E96" s="12" t="s">
        <v>226</v>
      </c>
      <c r="F96" s="2" t="s">
        <v>34</v>
      </c>
      <c r="G96" s="11" t="s">
        <v>72</v>
      </c>
      <c r="H96" s="4" t="s">
        <v>1038</v>
      </c>
      <c r="I96" s="26" t="str">
        <f t="shared" si="34"/>
        <v>棄權</v>
      </c>
      <c r="J96" s="72"/>
      <c r="K96" s="72"/>
      <c r="L96" s="2" t="str">
        <f t="shared" si="39"/>
        <v/>
      </c>
      <c r="M96" s="2" t="str">
        <f t="shared" si="40"/>
        <v/>
      </c>
    </row>
    <row r="97" spans="1:13" ht="30" customHeight="1">
      <c r="A97" s="2">
        <v>197</v>
      </c>
      <c r="B97" s="2">
        <f t="shared" ref="B97:C102" si="41">RANK(H97,$H$97:$H$104,1)</f>
        <v>1</v>
      </c>
      <c r="C97" s="2">
        <f t="shared" si="41"/>
        <v>1</v>
      </c>
      <c r="D97" s="52" t="s">
        <v>340</v>
      </c>
      <c r="E97" s="12" t="s">
        <v>173</v>
      </c>
      <c r="F97" s="2" t="s">
        <v>36</v>
      </c>
      <c r="G97" s="11" t="s">
        <v>72</v>
      </c>
      <c r="H97" s="4">
        <v>9.9317129629629625E-4</v>
      </c>
      <c r="I97" s="26" t="str">
        <f t="shared" si="34"/>
        <v>1:25.81</v>
      </c>
      <c r="J97" s="66">
        <v>8.9791666666666665E-4</v>
      </c>
      <c r="K97" s="66">
        <v>8.8726851851851857E-4</v>
      </c>
      <c r="L97" s="2" t="str">
        <f>IF(H97&lt;$J$97,"破我國紀錄","")</f>
        <v/>
      </c>
      <c r="M97" s="2" t="str">
        <f>IF(H97&lt;$K$97,"破成人賽紀錄","")</f>
        <v/>
      </c>
    </row>
    <row r="98" spans="1:13" ht="30" customHeight="1">
      <c r="A98" s="2"/>
      <c r="B98" s="2">
        <f t="shared" si="41"/>
        <v>2</v>
      </c>
      <c r="C98" s="2">
        <f t="shared" si="41"/>
        <v>2</v>
      </c>
      <c r="D98" s="52" t="s">
        <v>618</v>
      </c>
      <c r="E98" s="12" t="s">
        <v>128</v>
      </c>
      <c r="F98" s="2" t="s">
        <v>36</v>
      </c>
      <c r="G98" s="11" t="s">
        <v>72</v>
      </c>
      <c r="H98" s="4">
        <v>1.0306712962962962E-3</v>
      </c>
      <c r="I98" s="26" t="str">
        <f t="shared" si="34"/>
        <v>1:29.05</v>
      </c>
      <c r="J98" s="73"/>
      <c r="K98" s="73"/>
      <c r="L98" s="2" t="str">
        <f t="shared" ref="L98:L104" si="42">IF(H98&lt;$J$97,"破我國紀錄","")</f>
        <v/>
      </c>
      <c r="M98" s="2" t="str">
        <f t="shared" ref="M98:M104" si="43">IF(H98&lt;$K$97,"破成人賽紀錄","")</f>
        <v/>
      </c>
    </row>
    <row r="99" spans="1:13" ht="30" customHeight="1">
      <c r="A99" s="2"/>
      <c r="B99" s="2">
        <f t="shared" si="41"/>
        <v>3</v>
      </c>
      <c r="C99" s="2">
        <f t="shared" si="41"/>
        <v>3</v>
      </c>
      <c r="D99" s="52" t="s">
        <v>619</v>
      </c>
      <c r="E99" s="12" t="s">
        <v>2</v>
      </c>
      <c r="F99" s="2" t="s">
        <v>36</v>
      </c>
      <c r="G99" s="11" t="s">
        <v>72</v>
      </c>
      <c r="H99" s="4">
        <v>1.0700231481481483E-3</v>
      </c>
      <c r="I99" s="26" t="str">
        <f t="shared" si="34"/>
        <v>1:32.45</v>
      </c>
      <c r="J99" s="70"/>
      <c r="K99" s="70"/>
      <c r="L99" s="2" t="str">
        <f t="shared" si="42"/>
        <v/>
      </c>
      <c r="M99" s="2" t="str">
        <f t="shared" si="43"/>
        <v/>
      </c>
    </row>
    <row r="100" spans="1:13" ht="30" customHeight="1">
      <c r="A100" s="2"/>
      <c r="B100" s="2">
        <f t="shared" si="41"/>
        <v>4</v>
      </c>
      <c r="C100" s="2">
        <f t="shared" si="41"/>
        <v>4</v>
      </c>
      <c r="D100" s="52" t="s">
        <v>448</v>
      </c>
      <c r="E100" s="12" t="s">
        <v>96</v>
      </c>
      <c r="F100" s="2" t="s">
        <v>36</v>
      </c>
      <c r="G100" s="11" t="s">
        <v>72</v>
      </c>
      <c r="H100" s="4">
        <v>1.0776620370370369E-3</v>
      </c>
      <c r="I100" s="26" t="str">
        <f t="shared" si="34"/>
        <v>1:33.11</v>
      </c>
      <c r="J100" s="73"/>
      <c r="K100" s="73"/>
      <c r="L100" s="2" t="str">
        <f t="shared" si="42"/>
        <v/>
      </c>
      <c r="M100" s="2" t="str">
        <f t="shared" si="43"/>
        <v/>
      </c>
    </row>
    <row r="101" spans="1:13" ht="30" customHeight="1">
      <c r="A101" s="2"/>
      <c r="B101" s="2">
        <f t="shared" si="41"/>
        <v>5</v>
      </c>
      <c r="C101" s="2">
        <f t="shared" si="41"/>
        <v>5</v>
      </c>
      <c r="D101" s="52" t="s">
        <v>346</v>
      </c>
      <c r="E101" s="12" t="s">
        <v>167</v>
      </c>
      <c r="F101" s="2" t="s">
        <v>36</v>
      </c>
      <c r="G101" s="11" t="s">
        <v>72</v>
      </c>
      <c r="H101" s="4">
        <v>1.0939814814814816E-3</v>
      </c>
      <c r="I101" s="26" t="str">
        <f t="shared" si="34"/>
        <v>1:34.52</v>
      </c>
      <c r="J101" s="70"/>
      <c r="K101" s="70"/>
      <c r="L101" s="2" t="str">
        <f t="shared" si="42"/>
        <v/>
      </c>
      <c r="M101" s="2" t="str">
        <f t="shared" si="43"/>
        <v/>
      </c>
    </row>
    <row r="102" spans="1:13" ht="30" customHeight="1">
      <c r="A102" s="2"/>
      <c r="B102" s="2">
        <f t="shared" si="41"/>
        <v>6</v>
      </c>
      <c r="C102" s="2">
        <f t="shared" si="41"/>
        <v>6</v>
      </c>
      <c r="D102" s="52" t="s">
        <v>620</v>
      </c>
      <c r="E102" s="12" t="s">
        <v>94</v>
      </c>
      <c r="F102" s="2" t="s">
        <v>36</v>
      </c>
      <c r="G102" s="11" t="s">
        <v>72</v>
      </c>
      <c r="H102" s="4">
        <v>1.1118055555555556E-3</v>
      </c>
      <c r="I102" s="26" t="str">
        <f t="shared" si="34"/>
        <v>1:36.06</v>
      </c>
      <c r="J102" s="73"/>
      <c r="K102" s="73"/>
      <c r="L102" s="2" t="str">
        <f t="shared" si="42"/>
        <v/>
      </c>
      <c r="M102" s="2" t="str">
        <f t="shared" si="43"/>
        <v/>
      </c>
    </row>
    <row r="103" spans="1:13" ht="30" customHeight="1">
      <c r="A103" s="2"/>
      <c r="B103" s="2">
        <f>RANK(H103,$H$97:$H$104,1)</f>
        <v>7</v>
      </c>
      <c r="C103" s="2"/>
      <c r="D103" s="54" t="s">
        <v>162</v>
      </c>
      <c r="E103" s="6" t="s">
        <v>98</v>
      </c>
      <c r="F103" s="2" t="s">
        <v>36</v>
      </c>
      <c r="G103" s="11" t="s">
        <v>72</v>
      </c>
      <c r="H103" s="4">
        <v>1.1196759259259261E-3</v>
      </c>
      <c r="I103" s="26" t="str">
        <f t="shared" si="34"/>
        <v>1:36.74</v>
      </c>
      <c r="J103" s="70"/>
      <c r="K103" s="70"/>
      <c r="L103" s="2" t="str">
        <f t="shared" si="42"/>
        <v/>
      </c>
      <c r="M103" s="2" t="str">
        <f t="shared" si="43"/>
        <v/>
      </c>
    </row>
    <row r="104" spans="1:13" ht="30" customHeight="1">
      <c r="A104" s="2"/>
      <c r="B104" s="2">
        <f>RANK(H104,$H$97:$H$104,1)</f>
        <v>8</v>
      </c>
      <c r="C104" s="2">
        <v>7</v>
      </c>
      <c r="D104" s="52" t="s">
        <v>342</v>
      </c>
      <c r="E104" s="12" t="s">
        <v>88</v>
      </c>
      <c r="F104" s="2" t="s">
        <v>36</v>
      </c>
      <c r="G104" s="11" t="s">
        <v>72</v>
      </c>
      <c r="H104" s="4">
        <v>1.2749999999999999E-3</v>
      </c>
      <c r="I104" s="26" t="str">
        <f t="shared" si="34"/>
        <v>1:50.16</v>
      </c>
      <c r="J104" s="72"/>
      <c r="K104" s="72"/>
      <c r="L104" s="2" t="str">
        <f t="shared" si="42"/>
        <v/>
      </c>
      <c r="M104" s="2" t="str">
        <f t="shared" si="43"/>
        <v/>
      </c>
    </row>
    <row r="105" spans="1:13" ht="30" customHeight="1">
      <c r="A105" s="2">
        <v>198</v>
      </c>
      <c r="B105" s="2">
        <f>RANK(H105,$H$105:$H$108,1)</f>
        <v>1</v>
      </c>
      <c r="C105" s="2">
        <f>RANK(I105,$H$105:$H$108,1)</f>
        <v>1</v>
      </c>
      <c r="D105" s="52" t="s">
        <v>357</v>
      </c>
      <c r="E105" s="12" t="s">
        <v>24</v>
      </c>
      <c r="F105" s="2" t="s">
        <v>42</v>
      </c>
      <c r="G105" s="11" t="s">
        <v>72</v>
      </c>
      <c r="H105" s="4">
        <v>9.1527777777777788E-4</v>
      </c>
      <c r="I105" s="26" t="str">
        <f t="shared" si="34"/>
        <v>1:19.08</v>
      </c>
      <c r="J105" s="66">
        <v>8.7141203703703697E-4</v>
      </c>
      <c r="K105" s="66">
        <v>8.7141203703703697E-4</v>
      </c>
      <c r="L105" s="2" t="str">
        <f>IF(H105&lt;$J$105,"破我國紀錄","")</f>
        <v/>
      </c>
      <c r="M105" s="2" t="str">
        <f>IF(H105&lt;$K$105,"破成人賽紀錄","")</f>
        <v/>
      </c>
    </row>
    <row r="106" spans="1:13" ht="30" customHeight="1">
      <c r="A106" s="2"/>
      <c r="B106" s="2">
        <f t="shared" ref="B106:C108" si="44">RANK(H106,$H$105:$H$108,1)</f>
        <v>2</v>
      </c>
      <c r="C106" s="2">
        <f t="shared" si="44"/>
        <v>2</v>
      </c>
      <c r="D106" s="52" t="s">
        <v>761</v>
      </c>
      <c r="E106" s="12" t="s">
        <v>138</v>
      </c>
      <c r="F106" s="2" t="s">
        <v>42</v>
      </c>
      <c r="G106" s="11" t="s">
        <v>72</v>
      </c>
      <c r="H106" s="4">
        <v>9.9351851851851858E-4</v>
      </c>
      <c r="I106" s="26" t="str">
        <f t="shared" si="34"/>
        <v>1:25.84</v>
      </c>
      <c r="J106" s="73"/>
      <c r="K106" s="73"/>
      <c r="L106" s="2" t="str">
        <f t="shared" ref="L106:L108" si="45">IF(H106&lt;$J$105,"破我國紀錄","")</f>
        <v/>
      </c>
      <c r="M106" s="2" t="str">
        <f t="shared" ref="M106:M108" si="46">IF(H106&lt;$K$105,"破成人賽紀錄","")</f>
        <v/>
      </c>
    </row>
    <row r="107" spans="1:13" ht="30" customHeight="1">
      <c r="A107" s="2"/>
      <c r="B107" s="2">
        <f t="shared" si="44"/>
        <v>3</v>
      </c>
      <c r="C107" s="2">
        <f t="shared" si="44"/>
        <v>3</v>
      </c>
      <c r="D107" s="52" t="s">
        <v>358</v>
      </c>
      <c r="E107" s="12" t="s">
        <v>138</v>
      </c>
      <c r="F107" s="2" t="s">
        <v>42</v>
      </c>
      <c r="G107" s="11" t="s">
        <v>72</v>
      </c>
      <c r="H107" s="4">
        <v>1.0287037037037038E-3</v>
      </c>
      <c r="I107" s="26" t="str">
        <f t="shared" si="34"/>
        <v>1:28.88</v>
      </c>
      <c r="J107" s="70"/>
      <c r="K107" s="70"/>
      <c r="L107" s="2" t="str">
        <f t="shared" si="45"/>
        <v/>
      </c>
      <c r="M107" s="2" t="str">
        <f t="shared" si="46"/>
        <v/>
      </c>
    </row>
    <row r="108" spans="1:13" ht="30" customHeight="1">
      <c r="A108" s="2"/>
      <c r="B108" s="2">
        <f t="shared" si="44"/>
        <v>4</v>
      </c>
      <c r="C108" s="2">
        <f t="shared" si="44"/>
        <v>4</v>
      </c>
      <c r="D108" s="52" t="s">
        <v>623</v>
      </c>
      <c r="E108" s="12" t="s">
        <v>94</v>
      </c>
      <c r="F108" s="2" t="s">
        <v>42</v>
      </c>
      <c r="G108" s="11" t="s">
        <v>72</v>
      </c>
      <c r="H108" s="4">
        <v>1.0466435185185184E-3</v>
      </c>
      <c r="I108" s="26" t="str">
        <f t="shared" si="34"/>
        <v>1:30.43</v>
      </c>
      <c r="J108" s="72"/>
      <c r="K108" s="72"/>
      <c r="L108" s="2" t="str">
        <f t="shared" si="45"/>
        <v/>
      </c>
      <c r="M108" s="2" t="str">
        <f t="shared" si="46"/>
        <v/>
      </c>
    </row>
    <row r="109" spans="1:13" ht="30" customHeight="1">
      <c r="A109" s="2">
        <v>198</v>
      </c>
      <c r="B109" s="2">
        <f>RANK(H109,$H$109:$H$112,1)</f>
        <v>1</v>
      </c>
      <c r="C109" s="2">
        <f>RANK(I109,$H$109:$H$112,1)</f>
        <v>1</v>
      </c>
      <c r="D109" s="52" t="s">
        <v>363</v>
      </c>
      <c r="E109" s="12" t="s">
        <v>1</v>
      </c>
      <c r="F109" s="2" t="s">
        <v>43</v>
      </c>
      <c r="G109" s="11" t="s">
        <v>72</v>
      </c>
      <c r="H109" s="4">
        <v>9.3263888888888878E-4</v>
      </c>
      <c r="I109" s="26" t="str">
        <f t="shared" si="34"/>
        <v>1:20.58</v>
      </c>
      <c r="J109" s="66">
        <v>8.1759259259259252E-4</v>
      </c>
      <c r="K109" s="66">
        <v>8.1759259259259252E-4</v>
      </c>
      <c r="L109" s="2" t="str">
        <f>IF(H109&lt;$J$109,"破我國紀錄","")</f>
        <v/>
      </c>
      <c r="M109" s="2" t="str">
        <f>IF(H109&lt;$K$109,"破成人賽紀錄","")</f>
        <v/>
      </c>
    </row>
    <row r="110" spans="1:13" ht="30" customHeight="1">
      <c r="A110" s="2"/>
      <c r="B110" s="2">
        <f t="shared" ref="B110:C111" si="47">RANK(H110,$H$109:$H$112,1)</f>
        <v>2</v>
      </c>
      <c r="C110" s="2">
        <f t="shared" si="47"/>
        <v>2</v>
      </c>
      <c r="D110" s="52" t="s">
        <v>746</v>
      </c>
      <c r="E110" s="12" t="s">
        <v>156</v>
      </c>
      <c r="F110" s="2" t="s">
        <v>43</v>
      </c>
      <c r="G110" s="11" t="s">
        <v>72</v>
      </c>
      <c r="H110" s="4">
        <v>1.1559027777777776E-3</v>
      </c>
      <c r="I110" s="26" t="str">
        <f t="shared" si="34"/>
        <v>1:39.87</v>
      </c>
      <c r="J110" s="73"/>
      <c r="K110" s="73"/>
      <c r="L110" s="2" t="str">
        <f t="shared" ref="L110:L112" si="48">IF(H110&lt;$J$109,"破我國紀錄","")</f>
        <v/>
      </c>
      <c r="M110" s="2" t="str">
        <f t="shared" ref="M110:M112" si="49">IF(H110&lt;$K$109,"破成人賽紀錄","")</f>
        <v/>
      </c>
    </row>
    <row r="111" spans="1:13" ht="30" customHeight="1">
      <c r="A111" s="2"/>
      <c r="B111" s="2">
        <f t="shared" si="47"/>
        <v>3</v>
      </c>
      <c r="C111" s="2">
        <f t="shared" si="47"/>
        <v>3</v>
      </c>
      <c r="D111" s="52" t="s">
        <v>361</v>
      </c>
      <c r="E111" s="12" t="s">
        <v>242</v>
      </c>
      <c r="F111" s="2" t="s">
        <v>43</v>
      </c>
      <c r="G111" s="11" t="s">
        <v>72</v>
      </c>
      <c r="H111" s="4">
        <v>1.1755787037037036E-3</v>
      </c>
      <c r="I111" s="26" t="str">
        <f t="shared" si="34"/>
        <v>1:41.57</v>
      </c>
      <c r="J111" s="70"/>
      <c r="K111" s="70"/>
      <c r="L111" s="2" t="str">
        <f t="shared" si="48"/>
        <v/>
      </c>
      <c r="M111" s="2" t="str">
        <f t="shared" si="49"/>
        <v/>
      </c>
    </row>
    <row r="112" spans="1:13" ht="30" customHeight="1">
      <c r="A112" s="2"/>
      <c r="B112" s="2"/>
      <c r="C112" s="2"/>
      <c r="D112" s="52" t="s">
        <v>362</v>
      </c>
      <c r="E112" s="12" t="s">
        <v>2</v>
      </c>
      <c r="F112" s="2" t="s">
        <v>43</v>
      </c>
      <c r="G112" s="11" t="s">
        <v>72</v>
      </c>
      <c r="H112" s="4" t="s">
        <v>1039</v>
      </c>
      <c r="I112" s="26" t="str">
        <f t="shared" si="34"/>
        <v>棄權</v>
      </c>
      <c r="J112" s="72"/>
      <c r="K112" s="72"/>
      <c r="L112" s="2" t="str">
        <f t="shared" si="48"/>
        <v/>
      </c>
      <c r="M112" s="2" t="str">
        <f t="shared" si="49"/>
        <v/>
      </c>
    </row>
  </sheetData>
  <phoneticPr fontId="3" type="noConversion"/>
  <pageMargins left="0.31496062992125984" right="0.31496062992125984" top="0.78740157480314965" bottom="0.47244094488188981" header="0.31496062992125984" footer="0.31496062992125984"/>
  <pageSetup paperSize="9" scale="71" fitToHeight="0" orientation="portrait" horizontalDpi="0" verticalDpi="0" r:id="rId1"/>
  <rowBreaks count="26" manualBreakCount="26">
    <brk id="4" max="16383" man="1"/>
    <brk id="5" max="16383" man="1"/>
    <brk id="6" max="16383" man="1"/>
    <brk id="8" max="16383" man="1"/>
    <brk id="13" max="16383" man="1"/>
    <brk id="20" max="16383" man="1"/>
    <brk id="25" max="16383" man="1"/>
    <brk id="29" max="16383" man="1"/>
    <brk id="31" max="16383" man="1"/>
    <brk id="33" max="16383" man="1"/>
    <brk id="34" max="16383" man="1"/>
    <brk id="36" max="16383" man="1"/>
    <brk id="39" max="16383" man="1"/>
    <brk id="40" max="16383" man="1"/>
    <brk id="47" max="16383" man="1"/>
    <brk id="51" max="16383" man="1"/>
    <brk id="55" max="16383" man="1"/>
    <brk id="61" max="16383" man="1"/>
    <brk id="63" max="16383" man="1"/>
    <brk id="77" max="16383" man="1"/>
    <brk id="79" max="16383" man="1"/>
    <brk id="86" max="16383" man="1"/>
    <brk id="87" max="16383" man="1"/>
    <brk id="96" max="16383" man="1"/>
    <brk id="104" max="16383" man="1"/>
    <brk id="10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M78"/>
  <sheetViews>
    <sheetView zoomScaleNormal="100" workbookViewId="0">
      <pane ySplit="1" topLeftCell="A2" activePane="bottomLeft" state="frozen"/>
      <selection pane="bottomLeft" activeCell="B45" sqref="B45:M45"/>
    </sheetView>
  </sheetViews>
  <sheetFormatPr defaultColWidth="8.875" defaultRowHeight="30" customHeight="1"/>
  <cols>
    <col min="1" max="1" width="3.375" style="24" customWidth="1"/>
    <col min="2" max="3" width="6.125" style="3" customWidth="1"/>
    <col min="4" max="4" width="20.75" style="3" customWidth="1"/>
    <col min="5" max="5" width="30.75" style="3" customWidth="1"/>
    <col min="6" max="6" width="7" style="3" customWidth="1"/>
    <col min="7" max="7" width="10.625" style="3" customWidth="1"/>
    <col min="8" max="8" width="10.375" style="5" customWidth="1"/>
    <col min="9" max="9" width="7.875" style="25" hidden="1" customWidth="1"/>
    <col min="10" max="11" width="8.75" style="96" customWidth="1"/>
    <col min="12" max="13" width="11.375" style="3" customWidth="1"/>
    <col min="14" max="16384" width="8.875" style="1"/>
  </cols>
  <sheetData>
    <row r="1" spans="1:13" s="10" customFormat="1" ht="30" customHeight="1">
      <c r="A1" s="75" t="s">
        <v>629</v>
      </c>
      <c r="B1" s="29" t="s">
        <v>803</v>
      </c>
      <c r="C1" s="29" t="s">
        <v>804</v>
      </c>
      <c r="D1" s="8" t="s">
        <v>54</v>
      </c>
      <c r="E1" s="8" t="s">
        <v>83</v>
      </c>
      <c r="F1" s="8" t="s">
        <v>0</v>
      </c>
      <c r="G1" s="8" t="s">
        <v>53</v>
      </c>
      <c r="H1" s="9" t="s">
        <v>56</v>
      </c>
      <c r="I1" s="76" t="s">
        <v>66</v>
      </c>
      <c r="J1" s="91" t="s">
        <v>79</v>
      </c>
      <c r="K1" s="91" t="s">
        <v>80</v>
      </c>
      <c r="L1" s="77" t="s">
        <v>57</v>
      </c>
      <c r="M1" s="78" t="s">
        <v>68</v>
      </c>
    </row>
    <row r="2" spans="1:13" s="10" customFormat="1" ht="30" customHeight="1">
      <c r="A2" s="12">
        <v>199</v>
      </c>
      <c r="B2" s="12">
        <f>RANK(H2,$H$2:$H$2,1)</f>
        <v>1</v>
      </c>
      <c r="C2" s="12"/>
      <c r="D2" s="54" t="s">
        <v>1042</v>
      </c>
      <c r="E2" s="6" t="s">
        <v>85</v>
      </c>
      <c r="F2" s="2" t="s">
        <v>86</v>
      </c>
      <c r="G2" s="11" t="s">
        <v>76</v>
      </c>
      <c r="H2" s="14">
        <v>4.4009259259259262E-3</v>
      </c>
      <c r="I2" s="26" t="str">
        <f t="shared" ref="I2:I65" si="0">TEXT(H2,"m:ss.00;@")</f>
        <v>6:20.24</v>
      </c>
      <c r="J2" s="92" t="s">
        <v>1043</v>
      </c>
      <c r="K2" s="92">
        <v>4.8934027777777778E-3</v>
      </c>
      <c r="L2" s="2"/>
      <c r="M2" s="12" t="str">
        <f>IF(H2&lt;$K$2,"破成人賽紀錄","")</f>
        <v>破成人賽紀錄</v>
      </c>
    </row>
    <row r="3" spans="1:13" ht="30" customHeight="1">
      <c r="A3" s="2"/>
      <c r="B3" s="2">
        <f>RANK(H3,$H$3:$H$3,1)</f>
        <v>1</v>
      </c>
      <c r="C3" s="2"/>
      <c r="D3" s="54" t="s">
        <v>1044</v>
      </c>
      <c r="E3" s="6" t="s">
        <v>85</v>
      </c>
      <c r="F3" s="2" t="s">
        <v>4</v>
      </c>
      <c r="G3" s="11" t="s">
        <v>76</v>
      </c>
      <c r="H3" s="4">
        <v>3.1099537037037038E-3</v>
      </c>
      <c r="I3" s="26" t="str">
        <f t="shared" si="0"/>
        <v>4:28.70</v>
      </c>
      <c r="J3" s="92">
        <v>3.6734953703703704E-3</v>
      </c>
      <c r="K3" s="92">
        <v>3.6734953703703704E-3</v>
      </c>
      <c r="L3" s="2"/>
      <c r="M3" s="2" t="str">
        <f>IF(H3&lt;$K$3,"破成人賽紀錄","")</f>
        <v>破成人賽紀錄</v>
      </c>
    </row>
    <row r="4" spans="1:13" ht="30" customHeight="1">
      <c r="A4" s="2"/>
      <c r="B4" s="2">
        <f>RANK(H4,$H$4:$H$5,1)</f>
        <v>1</v>
      </c>
      <c r="C4" s="2">
        <f>RANK(I4,$H$4:$H$5,1)</f>
        <v>1</v>
      </c>
      <c r="D4" s="7" t="s">
        <v>372</v>
      </c>
      <c r="E4" s="2" t="s">
        <v>270</v>
      </c>
      <c r="F4" s="2" t="s">
        <v>6</v>
      </c>
      <c r="G4" s="11" t="s">
        <v>76</v>
      </c>
      <c r="H4" s="4">
        <v>3.4960648148148147E-3</v>
      </c>
      <c r="I4" s="26" t="str">
        <f t="shared" si="0"/>
        <v>5:02.06</v>
      </c>
      <c r="J4" s="100">
        <v>3.1444444444444445E-3</v>
      </c>
      <c r="K4" s="100">
        <v>3.0226851851851855E-3</v>
      </c>
      <c r="L4" s="2" t="str">
        <f>IF(H4&lt;$J$4,"破我國紀錄","")</f>
        <v/>
      </c>
      <c r="M4" s="2" t="str">
        <f>IF(H4&lt;$K$4,"破成人賽紀錄","")</f>
        <v/>
      </c>
    </row>
    <row r="5" spans="1:13" ht="30" customHeight="1">
      <c r="A5" s="2"/>
      <c r="B5" s="2">
        <f>RANK(H5,$H$4:$H$5,1)</f>
        <v>2</v>
      </c>
      <c r="C5" s="2"/>
      <c r="D5" s="54" t="s">
        <v>89</v>
      </c>
      <c r="E5" s="6" t="s">
        <v>90</v>
      </c>
      <c r="F5" s="2" t="s">
        <v>6</v>
      </c>
      <c r="G5" s="11" t="s">
        <v>76</v>
      </c>
      <c r="H5" s="4">
        <v>4.6453703703703709E-3</v>
      </c>
      <c r="I5" s="26" t="str">
        <f t="shared" si="0"/>
        <v>6:41.36</v>
      </c>
      <c r="J5" s="102"/>
      <c r="K5" s="102"/>
      <c r="L5" s="2" t="str">
        <f>IF(H5&lt;$J$4,"破我國紀錄","")</f>
        <v/>
      </c>
      <c r="M5" s="2" t="str">
        <f>IF(H5&lt;$K$4,"破成人賽紀錄","")</f>
        <v/>
      </c>
    </row>
    <row r="6" spans="1:13" ht="30" customHeight="1">
      <c r="A6" s="2"/>
      <c r="B6" s="2">
        <f>RANK(H6,$H$6:$H$8,1)</f>
        <v>1</v>
      </c>
      <c r="C6" s="2">
        <f>RANK(I6,$H$6:$H$8,1)</f>
        <v>1</v>
      </c>
      <c r="D6" s="7" t="s">
        <v>751</v>
      </c>
      <c r="E6" s="2" t="s">
        <v>204</v>
      </c>
      <c r="F6" s="2" t="s">
        <v>7</v>
      </c>
      <c r="G6" s="11" t="s">
        <v>76</v>
      </c>
      <c r="H6" s="4">
        <v>3.6576388888888891E-3</v>
      </c>
      <c r="I6" s="26" t="str">
        <f t="shared" si="0"/>
        <v>5:16.02</v>
      </c>
      <c r="J6" s="100">
        <v>2.9613425925925922E-3</v>
      </c>
      <c r="K6" s="100">
        <v>2.6200231481481478E-3</v>
      </c>
      <c r="L6" s="2" t="str">
        <f>IF(H6&lt;$J$6,"破我國紀錄","")</f>
        <v/>
      </c>
      <c r="M6" s="2" t="str">
        <f>IF(H6&lt;$K$6,"破成人賽紀錄","")</f>
        <v/>
      </c>
    </row>
    <row r="7" spans="1:13" ht="30" customHeight="1">
      <c r="A7" s="2"/>
      <c r="B7" s="2">
        <f>RANK(H7,$H$6:$H$8,1)</f>
        <v>2</v>
      </c>
      <c r="C7" s="2">
        <f>RANK(I7,$H$6:$H$8,1)</f>
        <v>2</v>
      </c>
      <c r="D7" s="7" t="s">
        <v>106</v>
      </c>
      <c r="E7" s="2" t="s">
        <v>1</v>
      </c>
      <c r="F7" s="2" t="s">
        <v>7</v>
      </c>
      <c r="G7" s="11" t="s">
        <v>76</v>
      </c>
      <c r="H7" s="4">
        <v>3.8432870370370374E-3</v>
      </c>
      <c r="I7" s="26" t="str">
        <f t="shared" si="0"/>
        <v>5:32.06</v>
      </c>
      <c r="J7" s="103"/>
      <c r="K7" s="103"/>
      <c r="L7" s="2" t="str">
        <f>IF(H7&lt;$J$6,"破我國紀錄","")</f>
        <v/>
      </c>
      <c r="M7" s="2" t="str">
        <f t="shared" ref="M7:M8" si="1">IF(H7&lt;$K$6,"破成人賽紀錄","")</f>
        <v/>
      </c>
    </row>
    <row r="8" spans="1:13" ht="30" customHeight="1">
      <c r="A8" s="2"/>
      <c r="B8" s="2">
        <f>RANK(H8,$H$6:$H$8,1)</f>
        <v>3</v>
      </c>
      <c r="C8" s="2"/>
      <c r="D8" s="54" t="s">
        <v>97</v>
      </c>
      <c r="E8" s="6" t="s">
        <v>98</v>
      </c>
      <c r="F8" s="2" t="s">
        <v>7</v>
      </c>
      <c r="G8" s="11" t="s">
        <v>76</v>
      </c>
      <c r="H8" s="4">
        <v>4.6442129629629628E-3</v>
      </c>
      <c r="I8" s="26" t="str">
        <f t="shared" si="0"/>
        <v>6:41.26</v>
      </c>
      <c r="J8" s="102"/>
      <c r="K8" s="102"/>
      <c r="L8" s="2" t="str">
        <f t="shared" ref="L8" si="2">IF(H8&lt;$J$6,"破我國紀錄","")</f>
        <v/>
      </c>
      <c r="M8" s="2" t="str">
        <f t="shared" si="1"/>
        <v/>
      </c>
    </row>
    <row r="9" spans="1:13" ht="30" customHeight="1">
      <c r="A9" s="2">
        <v>200</v>
      </c>
      <c r="B9" s="2">
        <f>RANK(H9,$H$9:$H$10,1)</f>
        <v>1</v>
      </c>
      <c r="C9" s="2">
        <f>RANK(I9,$H$9:$H$10,1)</f>
        <v>1</v>
      </c>
      <c r="D9" s="7" t="s">
        <v>378</v>
      </c>
      <c r="E9" s="2" t="s">
        <v>5</v>
      </c>
      <c r="F9" s="2" t="s">
        <v>8</v>
      </c>
      <c r="G9" s="11" t="s">
        <v>76</v>
      </c>
      <c r="H9" s="4">
        <v>3.2972222222222222E-3</v>
      </c>
      <c r="I9" s="26" t="str">
        <f t="shared" si="0"/>
        <v>4:44.88</v>
      </c>
      <c r="J9" s="100">
        <v>2.6204861111111112E-3</v>
      </c>
      <c r="K9" s="100">
        <v>2.6204861111111112E-3</v>
      </c>
      <c r="L9" s="2" t="str">
        <f>IF(H9&lt;$J$9,"破我國紀錄","")</f>
        <v/>
      </c>
      <c r="M9" s="2" t="str">
        <f>IF(H9&lt;$K$9,"破成人賽紀錄","")</f>
        <v/>
      </c>
    </row>
    <row r="10" spans="1:13" ht="30" customHeight="1">
      <c r="A10" s="2"/>
      <c r="B10" s="2">
        <f>RANK(H10,$H$9:$H$10,1)</f>
        <v>2</v>
      </c>
      <c r="C10" s="2">
        <f>RANK(I10,$H$9:$H$10,1)</f>
        <v>2</v>
      </c>
      <c r="D10" s="7" t="s">
        <v>731</v>
      </c>
      <c r="E10" s="2" t="s">
        <v>220</v>
      </c>
      <c r="F10" s="2" t="s">
        <v>8</v>
      </c>
      <c r="G10" s="11" t="s">
        <v>76</v>
      </c>
      <c r="H10" s="4">
        <v>3.3043981481481479E-3</v>
      </c>
      <c r="I10" s="26" t="str">
        <f t="shared" si="0"/>
        <v>4:45.50</v>
      </c>
      <c r="J10" s="102"/>
      <c r="K10" s="102"/>
      <c r="L10" s="2" t="str">
        <f>IF(H10&lt;$J$9,"破我國紀錄","")</f>
        <v/>
      </c>
      <c r="M10" s="2" t="str">
        <f>IF(H10&lt;$K$9,"破成人賽紀錄","")</f>
        <v/>
      </c>
    </row>
    <row r="11" spans="1:13" ht="30" customHeight="1">
      <c r="A11" s="2"/>
      <c r="B11" s="2">
        <f>RANK(H11,$H$11:$H$16,1)</f>
        <v>1</v>
      </c>
      <c r="C11" s="2">
        <f>RANK(I11,$H$11:$H$16,1)</f>
        <v>1</v>
      </c>
      <c r="D11" s="7" t="s">
        <v>386</v>
      </c>
      <c r="E11" s="2" t="s">
        <v>103</v>
      </c>
      <c r="F11" s="2" t="s">
        <v>11</v>
      </c>
      <c r="G11" s="11" t="s">
        <v>76</v>
      </c>
      <c r="H11" s="4">
        <v>2.8328703703703706E-3</v>
      </c>
      <c r="I11" s="26" t="str">
        <f t="shared" si="0"/>
        <v>4:04.76</v>
      </c>
      <c r="J11" s="100">
        <v>2.5487268518518519E-3</v>
      </c>
      <c r="K11" s="100">
        <v>2.2934027777777779E-3</v>
      </c>
      <c r="L11" s="2" t="str">
        <f t="shared" ref="L11:L16" si="3">IF(H11&lt;$J$11,"破我國紀錄","")</f>
        <v/>
      </c>
      <c r="M11" s="2" t="str">
        <f>IF(H11&lt;$K$11,"破成人賽紀錄","")</f>
        <v/>
      </c>
    </row>
    <row r="12" spans="1:13" ht="30" customHeight="1">
      <c r="A12" s="2"/>
      <c r="B12" s="2">
        <f>RANK(H12,$H$11:$H$16,1)</f>
        <v>2</v>
      </c>
      <c r="C12" s="2"/>
      <c r="D12" s="54" t="s">
        <v>1045</v>
      </c>
      <c r="E12" s="6" t="s">
        <v>111</v>
      </c>
      <c r="F12" s="2" t="s">
        <v>11</v>
      </c>
      <c r="G12" s="11" t="s">
        <v>76</v>
      </c>
      <c r="H12" s="4">
        <v>2.9834490740740737E-3</v>
      </c>
      <c r="I12" s="26" t="str">
        <f t="shared" si="0"/>
        <v>4:17.77</v>
      </c>
      <c r="J12" s="103"/>
      <c r="K12" s="103"/>
      <c r="L12" s="2" t="str">
        <f t="shared" si="3"/>
        <v/>
      </c>
      <c r="M12" s="2" t="str">
        <f t="shared" ref="M12:M16" si="4">IF(H12&lt;$K$11,"破成人賽紀錄","")</f>
        <v/>
      </c>
    </row>
    <row r="13" spans="1:13" ht="30" customHeight="1">
      <c r="A13" s="2"/>
      <c r="B13" s="2">
        <f>RANK(H13,$H$11:$H$16,1)</f>
        <v>3</v>
      </c>
      <c r="C13" s="2">
        <v>2</v>
      </c>
      <c r="D13" s="7" t="s">
        <v>214</v>
      </c>
      <c r="E13" s="2" t="s">
        <v>24</v>
      </c>
      <c r="F13" s="2" t="s">
        <v>11</v>
      </c>
      <c r="G13" s="11" t="s">
        <v>76</v>
      </c>
      <c r="H13" s="4">
        <v>3.1093749999999997E-3</v>
      </c>
      <c r="I13" s="26" t="str">
        <f t="shared" si="0"/>
        <v>4:28.65</v>
      </c>
      <c r="J13" s="103"/>
      <c r="K13" s="103"/>
      <c r="L13" s="2" t="str">
        <f t="shared" si="3"/>
        <v/>
      </c>
      <c r="M13" s="2" t="str">
        <f t="shared" si="4"/>
        <v/>
      </c>
    </row>
    <row r="14" spans="1:13" ht="30" customHeight="1">
      <c r="A14" s="2"/>
      <c r="B14" s="2">
        <f>RANK(H14,$H$11:$H$16,1)</f>
        <v>4</v>
      </c>
      <c r="C14" s="2">
        <v>3</v>
      </c>
      <c r="D14" s="7" t="s">
        <v>556</v>
      </c>
      <c r="E14" s="2" t="s">
        <v>5</v>
      </c>
      <c r="F14" s="2" t="s">
        <v>11</v>
      </c>
      <c r="G14" s="11" t="s">
        <v>76</v>
      </c>
      <c r="H14" s="4">
        <v>3.1209490740740742E-3</v>
      </c>
      <c r="I14" s="26" t="str">
        <f t="shared" si="0"/>
        <v>4:29.65</v>
      </c>
      <c r="J14" s="103"/>
      <c r="K14" s="103"/>
      <c r="L14" s="2" t="str">
        <f t="shared" si="3"/>
        <v/>
      </c>
      <c r="M14" s="2" t="str">
        <f t="shared" si="4"/>
        <v/>
      </c>
    </row>
    <row r="15" spans="1:13" ht="30" customHeight="1">
      <c r="A15" s="2"/>
      <c r="B15" s="2">
        <f>RANK(H15,$H$11:$H$16,1)</f>
        <v>5</v>
      </c>
      <c r="C15" s="2">
        <v>4</v>
      </c>
      <c r="D15" s="7" t="s">
        <v>382</v>
      </c>
      <c r="E15" s="2" t="s">
        <v>2</v>
      </c>
      <c r="F15" s="2" t="s">
        <v>11</v>
      </c>
      <c r="G15" s="11" t="s">
        <v>76</v>
      </c>
      <c r="H15" s="4">
        <v>3.4074074074074072E-3</v>
      </c>
      <c r="I15" s="26" t="str">
        <f t="shared" si="0"/>
        <v>4:54.40</v>
      </c>
      <c r="J15" s="103"/>
      <c r="K15" s="103"/>
      <c r="L15" s="2" t="str">
        <f t="shared" si="3"/>
        <v/>
      </c>
      <c r="M15" s="2" t="str">
        <f t="shared" si="4"/>
        <v/>
      </c>
    </row>
    <row r="16" spans="1:13" ht="30" customHeight="1">
      <c r="A16" s="2"/>
      <c r="B16" s="2">
        <f>RANK(H16,$H$11:$H$16,1)</f>
        <v>6</v>
      </c>
      <c r="C16" s="2"/>
      <c r="D16" s="54" t="s">
        <v>384</v>
      </c>
      <c r="E16" s="6" t="s">
        <v>101</v>
      </c>
      <c r="F16" s="2" t="s">
        <v>11</v>
      </c>
      <c r="G16" s="11" t="s">
        <v>76</v>
      </c>
      <c r="H16" s="4">
        <v>3.5329861111111113E-3</v>
      </c>
      <c r="I16" s="26" t="str">
        <f t="shared" si="0"/>
        <v>5:05.25</v>
      </c>
      <c r="J16" s="102"/>
      <c r="K16" s="102"/>
      <c r="L16" s="2" t="str">
        <f t="shared" si="3"/>
        <v/>
      </c>
      <c r="M16" s="2" t="str">
        <f t="shared" si="4"/>
        <v/>
      </c>
    </row>
    <row r="17" spans="1:13" ht="30" customHeight="1">
      <c r="A17" s="2">
        <v>201</v>
      </c>
      <c r="B17" s="2">
        <f>RANK(H17,$H$17:$H$18,1)</f>
        <v>1</v>
      </c>
      <c r="C17" s="2">
        <f>RANK(I17,$H$17:$H$18,1)</f>
        <v>1</v>
      </c>
      <c r="D17" s="7" t="s">
        <v>121</v>
      </c>
      <c r="E17" s="2" t="s">
        <v>5</v>
      </c>
      <c r="F17" s="2" t="s">
        <v>13</v>
      </c>
      <c r="G17" s="11" t="s">
        <v>76</v>
      </c>
      <c r="H17" s="4">
        <v>2.6767361111111111E-3</v>
      </c>
      <c r="I17" s="26" t="str">
        <f t="shared" si="0"/>
        <v>3:51.27</v>
      </c>
      <c r="J17" s="100">
        <v>2.4616898148148146E-3</v>
      </c>
      <c r="K17" s="100">
        <v>2.4616898148148146E-3</v>
      </c>
      <c r="L17" s="2" t="str">
        <f>IF(H17&lt;$J$17,"破我國紀錄","")</f>
        <v/>
      </c>
      <c r="M17" s="2" t="str">
        <f>IF(H17&lt;$K$17,"破成人賽紀錄","")</f>
        <v/>
      </c>
    </row>
    <row r="18" spans="1:13" ht="30" customHeight="1">
      <c r="A18" s="2"/>
      <c r="B18" s="2">
        <f>RANK(H18,$H$17:$H$18,1)</f>
        <v>2</v>
      </c>
      <c r="C18" s="2">
        <f>RANK(I18,$H$17:$H$18,1)</f>
        <v>2</v>
      </c>
      <c r="D18" s="7" t="s">
        <v>388</v>
      </c>
      <c r="E18" s="2" t="s">
        <v>173</v>
      </c>
      <c r="F18" s="2" t="s">
        <v>13</v>
      </c>
      <c r="G18" s="11" t="s">
        <v>76</v>
      </c>
      <c r="H18" s="4">
        <v>2.8887731481481477E-3</v>
      </c>
      <c r="I18" s="26" t="str">
        <f t="shared" si="0"/>
        <v>4:09.59</v>
      </c>
      <c r="J18" s="102"/>
      <c r="K18" s="102"/>
      <c r="L18" s="2" t="str">
        <f>IF(H18&lt;$J$17,"破我國紀錄","")</f>
        <v/>
      </c>
      <c r="M18" s="2" t="str">
        <f>IF(H18&lt;$K$17,"破成人賽紀錄","")</f>
        <v/>
      </c>
    </row>
    <row r="19" spans="1:13" ht="30" customHeight="1">
      <c r="A19" s="2"/>
      <c r="B19" s="2">
        <f>RANK(H19,$H$19:$H$19,1)</f>
        <v>1</v>
      </c>
      <c r="C19" s="2">
        <f>RANK(I19,$H$19:$H$19,1)</f>
        <v>1</v>
      </c>
      <c r="D19" s="7" t="s">
        <v>693</v>
      </c>
      <c r="E19" s="2" t="s">
        <v>96</v>
      </c>
      <c r="F19" s="2" t="s">
        <v>16</v>
      </c>
      <c r="G19" s="11" t="s">
        <v>76</v>
      </c>
      <c r="H19" s="4">
        <v>3.351851851851852E-3</v>
      </c>
      <c r="I19" s="26" t="str">
        <f t="shared" si="0"/>
        <v>4:49.60</v>
      </c>
      <c r="J19" s="92">
        <v>2.3344907407407407E-3</v>
      </c>
      <c r="K19" s="92">
        <v>2.3344907407407407E-3</v>
      </c>
      <c r="L19" s="2" t="str">
        <f>IF(H19&lt;$J$19,"破我國紀錄","")</f>
        <v/>
      </c>
      <c r="M19" s="2" t="str">
        <f>IF(H19&lt;$K$19,"破成人賽紀錄","")</f>
        <v/>
      </c>
    </row>
    <row r="20" spans="1:13" ht="30" customHeight="1">
      <c r="A20" s="2"/>
      <c r="B20" s="2">
        <f>RANK(H20,$H$20:$H$20,1)</f>
        <v>1</v>
      </c>
      <c r="C20" s="2">
        <f>RANK(I20,$H$20:$H$20,1)</f>
        <v>1</v>
      </c>
      <c r="D20" s="7" t="s">
        <v>392</v>
      </c>
      <c r="E20" s="2" t="s">
        <v>122</v>
      </c>
      <c r="F20" s="2" t="s">
        <v>18</v>
      </c>
      <c r="G20" s="11" t="s">
        <v>76</v>
      </c>
      <c r="H20" s="4">
        <v>2.536689814814815E-3</v>
      </c>
      <c r="I20" s="26" t="str">
        <f t="shared" si="0"/>
        <v>3:39.17</v>
      </c>
      <c r="J20" s="92">
        <v>2.1253472222222225E-3</v>
      </c>
      <c r="K20" s="92">
        <v>2.1253472222222225E-3</v>
      </c>
      <c r="L20" s="2" t="str">
        <f>IF(H20&lt;$J$20,"破我國紀錄","")</f>
        <v/>
      </c>
      <c r="M20" s="2" t="str">
        <f>IF(H20&lt;$K$20,"破成人賽紀錄","")</f>
        <v/>
      </c>
    </row>
    <row r="21" spans="1:13" ht="30" customHeight="1">
      <c r="A21" s="2">
        <v>202</v>
      </c>
      <c r="B21" s="2">
        <f t="shared" ref="B21:C23" si="5">RANK(H21,$H$21:$H$23,1)</f>
        <v>1</v>
      </c>
      <c r="C21" s="2">
        <f t="shared" si="5"/>
        <v>1</v>
      </c>
      <c r="D21" s="7" t="s">
        <v>712</v>
      </c>
      <c r="E21" s="2" t="s">
        <v>2</v>
      </c>
      <c r="F21" s="2" t="s">
        <v>243</v>
      </c>
      <c r="G21" s="11" t="s">
        <v>76</v>
      </c>
      <c r="H21" s="4">
        <v>2.6125000000000002E-3</v>
      </c>
      <c r="I21" s="26" t="str">
        <f t="shared" si="0"/>
        <v>3:45.72</v>
      </c>
      <c r="J21" s="100">
        <v>1.9582175925925926E-3</v>
      </c>
      <c r="K21" s="100">
        <v>1.9582175925925926E-3</v>
      </c>
      <c r="L21" s="2" t="str">
        <f>IF(H21&lt;$J$21,"破我國紀錄","")</f>
        <v/>
      </c>
      <c r="M21" s="2" t="str">
        <f>IF(H21&lt;$K$21,"破成人賽紀錄","")</f>
        <v/>
      </c>
    </row>
    <row r="22" spans="1:13" ht="30" customHeight="1">
      <c r="A22" s="2"/>
      <c r="B22" s="2">
        <f t="shared" si="5"/>
        <v>2</v>
      </c>
      <c r="C22" s="2">
        <f t="shared" si="5"/>
        <v>2</v>
      </c>
      <c r="D22" s="7" t="s">
        <v>244</v>
      </c>
      <c r="E22" s="2" t="s">
        <v>138</v>
      </c>
      <c r="F22" s="2" t="s">
        <v>243</v>
      </c>
      <c r="G22" s="11" t="s">
        <v>76</v>
      </c>
      <c r="H22" s="4">
        <v>2.8613425925925924E-3</v>
      </c>
      <c r="I22" s="26" t="str">
        <f t="shared" si="0"/>
        <v>4:07.22</v>
      </c>
      <c r="J22" s="103"/>
      <c r="K22" s="103"/>
      <c r="L22" s="2" t="str">
        <f t="shared" ref="L22:L23" si="6">IF(H22&lt;$J$21,"破我國紀錄","")</f>
        <v/>
      </c>
      <c r="M22" s="2" t="str">
        <f t="shared" ref="M22:M23" si="7">IF(H22&lt;$K$21,"破成人賽紀錄","")</f>
        <v/>
      </c>
    </row>
    <row r="23" spans="1:13" ht="30" customHeight="1">
      <c r="A23" s="2"/>
      <c r="B23" s="2">
        <f t="shared" si="5"/>
        <v>3</v>
      </c>
      <c r="C23" s="2">
        <f t="shared" si="5"/>
        <v>3</v>
      </c>
      <c r="D23" s="7" t="s">
        <v>752</v>
      </c>
      <c r="E23" s="2" t="s">
        <v>96</v>
      </c>
      <c r="F23" s="2" t="s">
        <v>243</v>
      </c>
      <c r="G23" s="11" t="s">
        <v>76</v>
      </c>
      <c r="H23" s="4">
        <v>3.032638888888889E-3</v>
      </c>
      <c r="I23" s="26" t="str">
        <f t="shared" si="0"/>
        <v>4:22.02</v>
      </c>
      <c r="J23" s="102"/>
      <c r="K23" s="102"/>
      <c r="L23" s="2" t="str">
        <f t="shared" si="6"/>
        <v/>
      </c>
      <c r="M23" s="2" t="str">
        <f t="shared" si="7"/>
        <v/>
      </c>
    </row>
    <row r="24" spans="1:13" s="10" customFormat="1" ht="30" customHeight="1">
      <c r="A24" s="2"/>
      <c r="B24" s="2">
        <f>RANK(H24,$H$24:$H$24,1)</f>
        <v>1</v>
      </c>
      <c r="C24" s="2">
        <f>RANK(I24,$H$24:$H$24,1)</f>
        <v>1</v>
      </c>
      <c r="D24" s="7" t="s">
        <v>697</v>
      </c>
      <c r="E24" s="2" t="s">
        <v>122</v>
      </c>
      <c r="F24" s="2" t="s">
        <v>246</v>
      </c>
      <c r="G24" s="11" t="s">
        <v>76</v>
      </c>
      <c r="H24" s="4">
        <v>2.3958333333333336E-3</v>
      </c>
      <c r="I24" s="27" t="str">
        <f t="shared" si="0"/>
        <v>3:27.00</v>
      </c>
      <c r="J24" s="92">
        <v>2.1093750000000001E-3</v>
      </c>
      <c r="K24" s="92">
        <v>2.1093750000000001E-3</v>
      </c>
      <c r="L24" s="12" t="str">
        <f>IF(H24&lt;$J$24,"破我國紀錄","")</f>
        <v/>
      </c>
      <c r="M24" s="12" t="str">
        <f>IF(H24&lt;$K$24,"破成人賽紀錄","")</f>
        <v/>
      </c>
    </row>
    <row r="25" spans="1:13" ht="30" customHeight="1">
      <c r="A25" s="2"/>
      <c r="B25" s="2">
        <f>RANK(H25,$H$25:$H$25,1)</f>
        <v>1</v>
      </c>
      <c r="C25" s="2"/>
      <c r="D25" s="54" t="s">
        <v>558</v>
      </c>
      <c r="E25" s="6" t="s">
        <v>90</v>
      </c>
      <c r="F25" s="2" t="s">
        <v>49</v>
      </c>
      <c r="G25" s="11" t="s">
        <v>76</v>
      </c>
      <c r="H25" s="4">
        <v>2.0013888888888889E-3</v>
      </c>
      <c r="I25" s="26" t="str">
        <f t="shared" si="0"/>
        <v>2:52.92</v>
      </c>
      <c r="J25" s="92">
        <v>1.8817129629629629E-3</v>
      </c>
      <c r="K25" s="92">
        <v>1.8817129629629629E-3</v>
      </c>
      <c r="L25" s="12" t="str">
        <f>IF(H25&lt;$J$25,"破我國紀錄","")</f>
        <v/>
      </c>
      <c r="M25" s="2" t="str">
        <f>IF(H25&lt;$K$25,"破成人賽紀錄","")</f>
        <v/>
      </c>
    </row>
    <row r="26" spans="1:13" ht="30" customHeight="1">
      <c r="A26" s="2">
        <v>203</v>
      </c>
      <c r="B26" s="2">
        <f>RANK(H26,$H$26:$H$26,1)</f>
        <v>1</v>
      </c>
      <c r="C26" s="2">
        <f>RANK(I26,$H$26:$H$26,1)</f>
        <v>1</v>
      </c>
      <c r="D26" s="7" t="s">
        <v>396</v>
      </c>
      <c r="E26" s="2" t="s">
        <v>397</v>
      </c>
      <c r="F26" s="2" t="s">
        <v>259</v>
      </c>
      <c r="G26" s="11" t="s">
        <v>76</v>
      </c>
      <c r="H26" s="4">
        <v>3.9893518518518516E-3</v>
      </c>
      <c r="I26" s="26" t="str">
        <f t="shared" si="0"/>
        <v>5:44.68</v>
      </c>
      <c r="J26" s="123" t="s">
        <v>1046</v>
      </c>
      <c r="K26" s="123" t="s">
        <v>1046</v>
      </c>
      <c r="L26" s="124" t="s">
        <v>1047</v>
      </c>
      <c r="M26" s="124" t="s">
        <v>1048</v>
      </c>
    </row>
    <row r="27" spans="1:13" ht="30" customHeight="1">
      <c r="A27" s="2"/>
      <c r="B27" s="2">
        <f t="shared" ref="B27:C33" si="8">RANK(H27,$H$27:$H$33,1)</f>
        <v>1</v>
      </c>
      <c r="C27" s="2">
        <f t="shared" si="8"/>
        <v>1</v>
      </c>
      <c r="D27" s="7" t="s">
        <v>408</v>
      </c>
      <c r="E27" s="2" t="s">
        <v>409</v>
      </c>
      <c r="F27" s="2" t="s">
        <v>22</v>
      </c>
      <c r="G27" s="11" t="s">
        <v>76</v>
      </c>
      <c r="H27" s="4">
        <v>2.7668981481481481E-3</v>
      </c>
      <c r="I27" s="26" t="str">
        <f t="shared" si="0"/>
        <v>3:59.06</v>
      </c>
      <c r="J27" s="100">
        <v>2.4736111111111109E-3</v>
      </c>
      <c r="K27" s="100">
        <v>2.4736111111111109E-3</v>
      </c>
      <c r="L27" s="2" t="str">
        <f>IF(H27&lt;$J$27,"破我國紀錄","")</f>
        <v/>
      </c>
      <c r="M27" s="2" t="str">
        <f>IF(H27&lt;$K$27,"破成人賽紀錄","")</f>
        <v/>
      </c>
    </row>
    <row r="28" spans="1:13" ht="30" customHeight="1">
      <c r="A28" s="2"/>
      <c r="B28" s="2">
        <f t="shared" si="8"/>
        <v>2</v>
      </c>
      <c r="C28" s="2">
        <f t="shared" si="8"/>
        <v>2</v>
      </c>
      <c r="D28" s="7" t="s">
        <v>130</v>
      </c>
      <c r="E28" s="2" t="s">
        <v>116</v>
      </c>
      <c r="F28" s="2" t="s">
        <v>22</v>
      </c>
      <c r="G28" s="11" t="s">
        <v>76</v>
      </c>
      <c r="H28" s="4">
        <v>2.9487268518518517E-3</v>
      </c>
      <c r="I28" s="26" t="str">
        <f t="shared" si="0"/>
        <v>4:14.77</v>
      </c>
      <c r="J28" s="94"/>
      <c r="K28" s="94"/>
      <c r="L28" s="2" t="str">
        <f t="shared" ref="L28:L33" si="9">IF(H28&lt;$J$27,"破我國紀錄","")</f>
        <v/>
      </c>
      <c r="M28" s="2" t="str">
        <f t="shared" ref="M28:M33" si="10">IF(H28&lt;$K$27,"破成人賽紀錄","")</f>
        <v/>
      </c>
    </row>
    <row r="29" spans="1:13" ht="30" customHeight="1">
      <c r="A29" s="2"/>
      <c r="B29" s="2">
        <f t="shared" si="8"/>
        <v>3</v>
      </c>
      <c r="C29" s="2">
        <f t="shared" si="8"/>
        <v>3</v>
      </c>
      <c r="D29" s="7" t="s">
        <v>754</v>
      </c>
      <c r="E29" s="2" t="s">
        <v>204</v>
      </c>
      <c r="F29" s="2" t="s">
        <v>22</v>
      </c>
      <c r="G29" s="11" t="s">
        <v>76</v>
      </c>
      <c r="H29" s="4">
        <v>3.1119212962962962E-3</v>
      </c>
      <c r="I29" s="26" t="str">
        <f t="shared" si="0"/>
        <v>4:28.87</v>
      </c>
      <c r="J29" s="82"/>
      <c r="K29" s="82"/>
      <c r="L29" s="2" t="str">
        <f t="shared" si="9"/>
        <v/>
      </c>
      <c r="M29" s="2" t="str">
        <f t="shared" si="10"/>
        <v/>
      </c>
    </row>
    <row r="30" spans="1:13" ht="30" customHeight="1">
      <c r="A30" s="2"/>
      <c r="B30" s="2">
        <f t="shared" si="8"/>
        <v>4</v>
      </c>
      <c r="C30" s="2">
        <f t="shared" si="8"/>
        <v>4</v>
      </c>
      <c r="D30" s="7" t="s">
        <v>510</v>
      </c>
      <c r="E30" s="2" t="s">
        <v>1</v>
      </c>
      <c r="F30" s="2" t="s">
        <v>22</v>
      </c>
      <c r="G30" s="11" t="s">
        <v>76</v>
      </c>
      <c r="H30" s="4">
        <v>3.2107638888888884E-3</v>
      </c>
      <c r="I30" s="26" t="str">
        <f t="shared" si="0"/>
        <v>4:37.41</v>
      </c>
      <c r="J30" s="94"/>
      <c r="K30" s="94"/>
      <c r="L30" s="2" t="str">
        <f t="shared" si="9"/>
        <v/>
      </c>
      <c r="M30" s="2" t="str">
        <f t="shared" si="10"/>
        <v/>
      </c>
    </row>
    <row r="31" spans="1:13" ht="30" customHeight="1">
      <c r="A31" s="2"/>
      <c r="B31" s="2">
        <f t="shared" si="8"/>
        <v>5</v>
      </c>
      <c r="C31" s="2">
        <f t="shared" si="8"/>
        <v>5</v>
      </c>
      <c r="D31" s="7" t="s">
        <v>737</v>
      </c>
      <c r="E31" s="2" t="s">
        <v>5</v>
      </c>
      <c r="F31" s="2" t="s">
        <v>22</v>
      </c>
      <c r="G31" s="11" t="s">
        <v>76</v>
      </c>
      <c r="H31" s="4">
        <v>3.3020833333333335E-3</v>
      </c>
      <c r="I31" s="26" t="str">
        <f t="shared" si="0"/>
        <v>4:45.30</v>
      </c>
      <c r="J31" s="94"/>
      <c r="K31" s="94"/>
      <c r="L31" s="2" t="str">
        <f t="shared" si="9"/>
        <v/>
      </c>
      <c r="M31" s="2" t="str">
        <f t="shared" si="10"/>
        <v/>
      </c>
    </row>
    <row r="32" spans="1:13" ht="30" customHeight="1">
      <c r="A32" s="2"/>
      <c r="B32" s="2">
        <f t="shared" si="8"/>
        <v>6</v>
      </c>
      <c r="C32" s="2">
        <f t="shared" si="8"/>
        <v>6</v>
      </c>
      <c r="D32" s="7" t="s">
        <v>405</v>
      </c>
      <c r="E32" s="2" t="s">
        <v>1</v>
      </c>
      <c r="F32" s="2" t="s">
        <v>22</v>
      </c>
      <c r="G32" s="11" t="s">
        <v>76</v>
      </c>
      <c r="H32" s="4">
        <v>3.4343749999999999E-3</v>
      </c>
      <c r="I32" s="26" t="str">
        <f t="shared" si="0"/>
        <v>4:56.73</v>
      </c>
      <c r="J32" s="82"/>
      <c r="K32" s="82"/>
      <c r="L32" s="2" t="str">
        <f t="shared" si="9"/>
        <v/>
      </c>
      <c r="M32" s="2" t="str">
        <f t="shared" si="10"/>
        <v/>
      </c>
    </row>
    <row r="33" spans="1:13" ht="30" customHeight="1">
      <c r="A33" s="2"/>
      <c r="B33" s="2">
        <f t="shared" si="8"/>
        <v>7</v>
      </c>
      <c r="C33" s="2">
        <f t="shared" si="8"/>
        <v>7</v>
      </c>
      <c r="D33" s="7" t="s">
        <v>716</v>
      </c>
      <c r="E33" s="2" t="s">
        <v>108</v>
      </c>
      <c r="F33" s="2" t="s">
        <v>22</v>
      </c>
      <c r="G33" s="11" t="s">
        <v>76</v>
      </c>
      <c r="H33" s="4">
        <v>3.5289351851851853E-3</v>
      </c>
      <c r="I33" s="26" t="str">
        <f t="shared" si="0"/>
        <v>5:04.90</v>
      </c>
      <c r="J33" s="93"/>
      <c r="K33" s="93"/>
      <c r="L33" s="2" t="str">
        <f t="shared" si="9"/>
        <v/>
      </c>
      <c r="M33" s="2" t="str">
        <f t="shared" si="10"/>
        <v/>
      </c>
    </row>
    <row r="34" spans="1:13" ht="30" customHeight="1">
      <c r="A34" s="2">
        <v>204</v>
      </c>
      <c r="B34" s="2">
        <f>RANK(H34,$H$34:$H$35,1)</f>
        <v>1</v>
      </c>
      <c r="C34" s="2">
        <f>RANK(I34,$H$34:$H$35,1)</f>
        <v>1</v>
      </c>
      <c r="D34" s="7" t="s">
        <v>261</v>
      </c>
      <c r="E34" s="2" t="s">
        <v>128</v>
      </c>
      <c r="F34" s="2" t="s">
        <v>20</v>
      </c>
      <c r="G34" s="11" t="s">
        <v>76</v>
      </c>
      <c r="H34" s="4">
        <v>3.4145833333333333E-3</v>
      </c>
      <c r="I34" s="26" t="str">
        <f t="shared" si="0"/>
        <v>4:55.02</v>
      </c>
      <c r="J34" s="100">
        <v>3.0787037037037037E-3</v>
      </c>
      <c r="K34" s="100">
        <v>3.0787037037037037E-3</v>
      </c>
      <c r="L34" s="2" t="str">
        <f>IF(H34&lt;$J$34,"破我國紀錄","")</f>
        <v/>
      </c>
      <c r="M34" s="2" t="str">
        <f>IF(H34&lt;$K$34,"破成人賽紀錄","")</f>
        <v/>
      </c>
    </row>
    <row r="35" spans="1:13" ht="30" customHeight="1">
      <c r="A35" s="2"/>
      <c r="B35" s="2">
        <f>RANK(H35,$H$34:$H$35,1)</f>
        <v>2</v>
      </c>
      <c r="C35" s="2">
        <f>RANK(I35,$H$34:$H$35,1)</f>
        <v>2</v>
      </c>
      <c r="D35" s="7" t="s">
        <v>399</v>
      </c>
      <c r="E35" s="2" t="s">
        <v>94</v>
      </c>
      <c r="F35" s="2" t="s">
        <v>20</v>
      </c>
      <c r="G35" s="11" t="s">
        <v>76</v>
      </c>
      <c r="H35" s="4">
        <v>4.1944444444444442E-3</v>
      </c>
      <c r="I35" s="26" t="str">
        <f t="shared" si="0"/>
        <v>6:02.40</v>
      </c>
      <c r="J35" s="101"/>
      <c r="K35" s="101"/>
      <c r="L35" s="2" t="str">
        <f>IF(H35&lt;$J$34,"破我國紀錄","")</f>
        <v/>
      </c>
      <c r="M35" s="2" t="str">
        <f>IF(H35&lt;$K$34,"破成人賽紀錄","")</f>
        <v/>
      </c>
    </row>
    <row r="36" spans="1:13" ht="30" customHeight="1">
      <c r="A36" s="2"/>
      <c r="B36" s="2">
        <f>RANK(H36,$H$36:$H$41,1)</f>
        <v>1</v>
      </c>
      <c r="C36" s="2"/>
      <c r="D36" s="54" t="s">
        <v>651</v>
      </c>
      <c r="E36" s="6" t="s">
        <v>98</v>
      </c>
      <c r="F36" s="2" t="s">
        <v>28</v>
      </c>
      <c r="G36" s="11" t="s">
        <v>76</v>
      </c>
      <c r="H36" s="4">
        <v>2.2363425925925927E-3</v>
      </c>
      <c r="I36" s="26" t="str">
        <f t="shared" si="0"/>
        <v>3:13.22</v>
      </c>
      <c r="J36" s="100">
        <v>2.0839120370370373E-3</v>
      </c>
      <c r="K36" s="100">
        <v>2.0839120370370373E-3</v>
      </c>
      <c r="L36" s="2" t="str">
        <f>IF(H36&lt;$J$36,"破我國紀錄","")</f>
        <v/>
      </c>
      <c r="M36" s="2" t="str">
        <f>IF(H36&lt;$K$36,"破成人賽紀錄","")</f>
        <v/>
      </c>
    </row>
    <row r="37" spans="1:13" ht="30" customHeight="1">
      <c r="A37" s="2"/>
      <c r="B37" s="2">
        <f>RANK(H37,$H$36:$H$41,1)</f>
        <v>2</v>
      </c>
      <c r="C37" s="2">
        <v>1</v>
      </c>
      <c r="D37" s="7" t="s">
        <v>47</v>
      </c>
      <c r="E37" s="2" t="s">
        <v>24</v>
      </c>
      <c r="F37" s="2" t="s">
        <v>28</v>
      </c>
      <c r="G37" s="11" t="s">
        <v>76</v>
      </c>
      <c r="H37" s="4">
        <v>2.5032407407407408E-3</v>
      </c>
      <c r="I37" s="26" t="str">
        <f t="shared" si="0"/>
        <v>3:36.28</v>
      </c>
      <c r="J37" s="94"/>
      <c r="K37" s="94"/>
      <c r="L37" s="2" t="str">
        <f t="shared" ref="L37:L41" si="11">IF(H37&lt;$J$36,"破我國紀錄","")</f>
        <v/>
      </c>
      <c r="M37" s="2" t="str">
        <f t="shared" ref="M37:M41" si="12">IF(H37&lt;$K$36,"破成人賽紀錄","")</f>
        <v/>
      </c>
    </row>
    <row r="38" spans="1:13" ht="30" customHeight="1">
      <c r="A38" s="2"/>
      <c r="B38" s="2">
        <f>RANK(H38,$H$36:$H$41,1)</f>
        <v>3</v>
      </c>
      <c r="C38" s="2">
        <v>2</v>
      </c>
      <c r="D38" s="7" t="s">
        <v>418</v>
      </c>
      <c r="E38" s="2" t="s">
        <v>126</v>
      </c>
      <c r="F38" s="2" t="s">
        <v>28</v>
      </c>
      <c r="G38" s="11" t="s">
        <v>76</v>
      </c>
      <c r="H38" s="4">
        <v>2.5334490740740738E-3</v>
      </c>
      <c r="I38" s="26" t="str">
        <f t="shared" si="0"/>
        <v>3:38.89</v>
      </c>
      <c r="J38" s="82"/>
      <c r="K38" s="82"/>
      <c r="L38" s="2" t="str">
        <f t="shared" si="11"/>
        <v/>
      </c>
      <c r="M38" s="2" t="str">
        <f t="shared" si="12"/>
        <v/>
      </c>
    </row>
    <row r="39" spans="1:13" ht="30" customHeight="1">
      <c r="A39" s="2"/>
      <c r="B39" s="2">
        <f>RANK(H39,$H$36:$H$41,1)</f>
        <v>4</v>
      </c>
      <c r="C39" s="2">
        <v>3</v>
      </c>
      <c r="D39" s="7" t="s">
        <v>760</v>
      </c>
      <c r="E39" s="2" t="s">
        <v>126</v>
      </c>
      <c r="F39" s="2" t="s">
        <v>28</v>
      </c>
      <c r="G39" s="11" t="s">
        <v>76</v>
      </c>
      <c r="H39" s="4">
        <v>2.7589120370370371E-3</v>
      </c>
      <c r="I39" s="26" t="str">
        <f t="shared" si="0"/>
        <v>3:58.37</v>
      </c>
      <c r="J39" s="82"/>
      <c r="K39" s="82"/>
      <c r="L39" s="2" t="str">
        <f t="shared" si="11"/>
        <v/>
      </c>
      <c r="M39" s="2" t="str">
        <f t="shared" si="12"/>
        <v/>
      </c>
    </row>
    <row r="40" spans="1:13" ht="30" customHeight="1">
      <c r="A40" s="2"/>
      <c r="B40" s="2">
        <f>RANK(H40,$H$36:$H$41,1)</f>
        <v>5</v>
      </c>
      <c r="C40" s="2"/>
      <c r="D40" s="54" t="s">
        <v>140</v>
      </c>
      <c r="E40" s="6" t="s">
        <v>98</v>
      </c>
      <c r="F40" s="2" t="s">
        <v>28</v>
      </c>
      <c r="G40" s="11" t="s">
        <v>76</v>
      </c>
      <c r="H40" s="4">
        <v>3.1679398148148148E-3</v>
      </c>
      <c r="I40" s="26" t="str">
        <f t="shared" si="0"/>
        <v>4:33.71</v>
      </c>
      <c r="J40" s="94"/>
      <c r="K40" s="94"/>
      <c r="L40" s="2" t="str">
        <f t="shared" si="11"/>
        <v/>
      </c>
      <c r="M40" s="2" t="str">
        <f t="shared" si="12"/>
        <v/>
      </c>
    </row>
    <row r="41" spans="1:13" ht="30" customHeight="1">
      <c r="A41" s="2"/>
      <c r="B41" s="2"/>
      <c r="C41" s="2"/>
      <c r="D41" s="7" t="s">
        <v>701</v>
      </c>
      <c r="E41" s="2" t="s">
        <v>339</v>
      </c>
      <c r="F41" s="2" t="s">
        <v>28</v>
      </c>
      <c r="G41" s="11" t="s">
        <v>76</v>
      </c>
      <c r="H41" s="4" t="s">
        <v>1049</v>
      </c>
      <c r="I41" s="26" t="str">
        <f t="shared" si="0"/>
        <v>棄權</v>
      </c>
      <c r="J41" s="93"/>
      <c r="K41" s="93"/>
      <c r="L41" s="2" t="str">
        <f t="shared" si="11"/>
        <v/>
      </c>
      <c r="M41" s="2" t="str">
        <f t="shared" si="12"/>
        <v/>
      </c>
    </row>
    <row r="42" spans="1:13" ht="30" customHeight="1">
      <c r="A42" s="2">
        <v>205</v>
      </c>
      <c r="B42" s="2">
        <f t="shared" ref="B42:C44" si="13">RANK(H42,$H$42:$H$44,1)</f>
        <v>1</v>
      </c>
      <c r="C42" s="2">
        <f t="shared" si="13"/>
        <v>1</v>
      </c>
      <c r="D42" s="7" t="s">
        <v>762</v>
      </c>
      <c r="E42" s="2" t="s">
        <v>105</v>
      </c>
      <c r="F42" s="2" t="s">
        <v>21</v>
      </c>
      <c r="G42" s="11" t="s">
        <v>76</v>
      </c>
      <c r="H42" s="4">
        <v>3.4668981481481478E-3</v>
      </c>
      <c r="I42" s="26" t="str">
        <f t="shared" si="0"/>
        <v>4:59.54</v>
      </c>
      <c r="J42" s="100">
        <v>2.6353009259259259E-3</v>
      </c>
      <c r="K42" s="100">
        <v>2.6353009259259259E-3</v>
      </c>
      <c r="L42" s="2" t="str">
        <f>IF(H42&lt;$J$42,"破我國紀錄","")</f>
        <v/>
      </c>
      <c r="M42" s="2" t="str">
        <f>IF(H42&lt;$K$42,"破成人賽紀錄","")</f>
        <v/>
      </c>
    </row>
    <row r="43" spans="1:13" ht="30" customHeight="1">
      <c r="A43" s="2"/>
      <c r="B43" s="2">
        <f t="shared" si="13"/>
        <v>2</v>
      </c>
      <c r="C43" s="2">
        <f t="shared" si="13"/>
        <v>2</v>
      </c>
      <c r="D43" s="7" t="s">
        <v>129</v>
      </c>
      <c r="E43" s="2" t="s">
        <v>24</v>
      </c>
      <c r="F43" s="2" t="s">
        <v>21</v>
      </c>
      <c r="G43" s="11" t="s">
        <v>76</v>
      </c>
      <c r="H43" s="4">
        <v>3.5555555555555553E-3</v>
      </c>
      <c r="I43" s="26" t="str">
        <f t="shared" si="0"/>
        <v>5:07.20</v>
      </c>
      <c r="J43" s="94"/>
      <c r="K43" s="94"/>
      <c r="L43" s="2" t="str">
        <f t="shared" ref="L43:L44" si="14">IF(H43&lt;$J$42,"破我國紀錄","")</f>
        <v/>
      </c>
      <c r="M43" s="2" t="str">
        <f t="shared" ref="M43:M44" si="15">IF(H43&lt;$K$42,"破成人賽紀錄","")</f>
        <v/>
      </c>
    </row>
    <row r="44" spans="1:13" ht="30" customHeight="1">
      <c r="A44" s="2"/>
      <c r="B44" s="2">
        <f t="shared" si="13"/>
        <v>3</v>
      </c>
      <c r="C44" s="2">
        <f t="shared" si="13"/>
        <v>3</v>
      </c>
      <c r="D44" s="7" t="s">
        <v>563</v>
      </c>
      <c r="E44" s="2" t="s">
        <v>286</v>
      </c>
      <c r="F44" s="2" t="s">
        <v>21</v>
      </c>
      <c r="G44" s="11" t="s">
        <v>76</v>
      </c>
      <c r="H44" s="4">
        <v>5.0724537037037032E-3</v>
      </c>
      <c r="I44" s="26" t="str">
        <f t="shared" si="0"/>
        <v>7:18.26</v>
      </c>
      <c r="J44" s="101"/>
      <c r="K44" s="101"/>
      <c r="L44" s="2" t="str">
        <f t="shared" si="14"/>
        <v/>
      </c>
      <c r="M44" s="2" t="str">
        <f t="shared" si="15"/>
        <v/>
      </c>
    </row>
    <row r="45" spans="1:13" ht="30" customHeight="1">
      <c r="A45" s="2"/>
      <c r="B45" s="2">
        <f>RANK(H45,$H$45:$H$47,1)</f>
        <v>1</v>
      </c>
      <c r="C45" s="2"/>
      <c r="D45" s="54" t="s">
        <v>1050</v>
      </c>
      <c r="E45" s="6" t="s">
        <v>111</v>
      </c>
      <c r="F45" s="2" t="s">
        <v>34</v>
      </c>
      <c r="G45" s="11" t="s">
        <v>76</v>
      </c>
      <c r="H45" s="4">
        <v>1.7457175925925928E-3</v>
      </c>
      <c r="I45" s="26" t="str">
        <f t="shared" si="0"/>
        <v>2:30.83</v>
      </c>
      <c r="J45" s="100" t="s">
        <v>1051</v>
      </c>
      <c r="K45" s="100">
        <v>1.7806712962962965E-3</v>
      </c>
      <c r="L45" s="2"/>
      <c r="M45" s="2" t="str">
        <f>IF(H45&lt;$K$45,"破成人賽紀錄","")</f>
        <v>破成人賽紀錄</v>
      </c>
    </row>
    <row r="46" spans="1:13" ht="30" customHeight="1">
      <c r="A46" s="2"/>
      <c r="B46" s="2">
        <f t="shared" ref="B46:B47" si="16">RANK(H46,$H$45:$H$47,1)</f>
        <v>2</v>
      </c>
      <c r="C46" s="2">
        <v>1</v>
      </c>
      <c r="D46" s="7" t="s">
        <v>438</v>
      </c>
      <c r="E46" s="2" t="s">
        <v>173</v>
      </c>
      <c r="F46" s="2" t="s">
        <v>34</v>
      </c>
      <c r="G46" s="11" t="s">
        <v>76</v>
      </c>
      <c r="H46" s="4">
        <v>2.5605324074074076E-3</v>
      </c>
      <c r="I46" s="26" t="str">
        <f t="shared" si="0"/>
        <v>3:41.23</v>
      </c>
      <c r="J46" s="94"/>
      <c r="K46" s="94"/>
      <c r="L46" s="2"/>
      <c r="M46" s="2" t="str">
        <f t="shared" ref="M46:M47" si="17">IF(H46&lt;$K$45,"破成人賽紀錄","")</f>
        <v/>
      </c>
    </row>
    <row r="47" spans="1:13" ht="30" customHeight="1">
      <c r="A47" s="2"/>
      <c r="B47" s="2">
        <f t="shared" si="16"/>
        <v>3</v>
      </c>
      <c r="C47" s="2">
        <v>2</v>
      </c>
      <c r="D47" s="7" t="s">
        <v>616</v>
      </c>
      <c r="E47" s="2" t="s">
        <v>103</v>
      </c>
      <c r="F47" s="2" t="s">
        <v>34</v>
      </c>
      <c r="G47" s="11" t="s">
        <v>76</v>
      </c>
      <c r="H47" s="4">
        <v>2.8262731481481485E-3</v>
      </c>
      <c r="I47" s="26" t="str">
        <f t="shared" si="0"/>
        <v>4:04.19</v>
      </c>
      <c r="J47" s="101"/>
      <c r="K47" s="101"/>
      <c r="L47" s="2"/>
      <c r="M47" s="2" t="str">
        <f t="shared" si="17"/>
        <v/>
      </c>
    </row>
    <row r="48" spans="1:13" ht="30" customHeight="1">
      <c r="A48" s="2" t="s">
        <v>1052</v>
      </c>
      <c r="B48" s="2">
        <f t="shared" ref="B48:B53" si="18">RANK(H48,$H$48:$H$56,1)</f>
        <v>1</v>
      </c>
      <c r="C48" s="2"/>
      <c r="D48" s="54" t="s">
        <v>136</v>
      </c>
      <c r="E48" s="6" t="s">
        <v>98</v>
      </c>
      <c r="F48" s="2" t="s">
        <v>25</v>
      </c>
      <c r="G48" s="11" t="s">
        <v>76</v>
      </c>
      <c r="H48" s="4">
        <v>2.1820601851851853E-3</v>
      </c>
      <c r="I48" s="26" t="str">
        <f t="shared" si="0"/>
        <v>3:08.53</v>
      </c>
      <c r="J48" s="100">
        <v>2.3422453703703704E-3</v>
      </c>
      <c r="K48" s="100">
        <v>2.1733796296296297E-3</v>
      </c>
      <c r="L48" s="2"/>
      <c r="M48" s="2" t="str">
        <f>IF(H48&lt;$K$48,"破成人賽紀錄","")</f>
        <v/>
      </c>
    </row>
    <row r="49" spans="1:13" ht="30" customHeight="1">
      <c r="A49" s="2"/>
      <c r="B49" s="2">
        <f t="shared" si="18"/>
        <v>2</v>
      </c>
      <c r="C49" s="2">
        <v>1</v>
      </c>
      <c r="D49" s="7" t="s">
        <v>573</v>
      </c>
      <c r="E49" s="2" t="s">
        <v>126</v>
      </c>
      <c r="F49" s="2" t="s">
        <v>25</v>
      </c>
      <c r="G49" s="11" t="s">
        <v>76</v>
      </c>
      <c r="H49" s="4">
        <v>2.5130787037037036E-3</v>
      </c>
      <c r="I49" s="26" t="str">
        <f t="shared" si="0"/>
        <v>3:37.13</v>
      </c>
      <c r="J49" s="94"/>
      <c r="K49" s="94"/>
      <c r="L49" s="2" t="str">
        <f t="shared" ref="L49:L56" si="19">IF(H49&lt;$J$48,"破我國紀錄","")</f>
        <v/>
      </c>
      <c r="M49" s="2" t="str">
        <f t="shared" ref="M49:M56" si="20">IF(H49&lt;$K$48,"破成人賽紀錄","")</f>
        <v/>
      </c>
    </row>
    <row r="50" spans="1:13" ht="30" customHeight="1">
      <c r="A50" s="2"/>
      <c r="B50" s="2">
        <f t="shared" si="18"/>
        <v>3</v>
      </c>
      <c r="C50" s="2">
        <v>2</v>
      </c>
      <c r="D50" s="7" t="s">
        <v>27</v>
      </c>
      <c r="E50" s="2" t="s">
        <v>138</v>
      </c>
      <c r="F50" s="2" t="s">
        <v>25</v>
      </c>
      <c r="G50" s="11" t="s">
        <v>76</v>
      </c>
      <c r="H50" s="4">
        <v>2.7951388888888891E-3</v>
      </c>
      <c r="I50" s="26" t="str">
        <f t="shared" si="0"/>
        <v>4:01.50</v>
      </c>
      <c r="J50" s="94"/>
      <c r="K50" s="94"/>
      <c r="L50" s="2" t="str">
        <f t="shared" si="19"/>
        <v/>
      </c>
      <c r="M50" s="2" t="str">
        <f t="shared" si="20"/>
        <v/>
      </c>
    </row>
    <row r="51" spans="1:13" ht="30" customHeight="1">
      <c r="A51" s="2"/>
      <c r="B51" s="2">
        <f t="shared" si="18"/>
        <v>4</v>
      </c>
      <c r="C51" s="2">
        <v>3</v>
      </c>
      <c r="D51" s="7" t="s">
        <v>577</v>
      </c>
      <c r="E51" s="2" t="s">
        <v>191</v>
      </c>
      <c r="F51" s="2" t="s">
        <v>25</v>
      </c>
      <c r="G51" s="11" t="s">
        <v>76</v>
      </c>
      <c r="H51" s="4">
        <v>2.8038194444444443E-3</v>
      </c>
      <c r="I51" s="26" t="str">
        <f t="shared" si="0"/>
        <v>4:02.25</v>
      </c>
      <c r="J51" s="94"/>
      <c r="K51" s="94"/>
      <c r="L51" s="2" t="str">
        <f t="shared" si="19"/>
        <v/>
      </c>
      <c r="M51" s="2" t="str">
        <f t="shared" si="20"/>
        <v/>
      </c>
    </row>
    <row r="52" spans="1:13" ht="30" customHeight="1">
      <c r="A52" s="2"/>
      <c r="B52" s="2">
        <f t="shared" si="18"/>
        <v>5</v>
      </c>
      <c r="C52" s="2">
        <v>4</v>
      </c>
      <c r="D52" s="7" t="s">
        <v>292</v>
      </c>
      <c r="E52" s="2" t="s">
        <v>1</v>
      </c>
      <c r="F52" s="2" t="s">
        <v>25</v>
      </c>
      <c r="G52" s="11" t="s">
        <v>76</v>
      </c>
      <c r="H52" s="4">
        <v>2.827777777777778E-3</v>
      </c>
      <c r="I52" s="26" t="str">
        <f t="shared" si="0"/>
        <v>4:04.32</v>
      </c>
      <c r="J52" s="94"/>
      <c r="K52" s="94"/>
      <c r="L52" s="2" t="str">
        <f t="shared" si="19"/>
        <v/>
      </c>
      <c r="M52" s="2" t="str">
        <f t="shared" si="20"/>
        <v/>
      </c>
    </row>
    <row r="53" spans="1:13" ht="30" customHeight="1">
      <c r="A53" s="2"/>
      <c r="B53" s="2">
        <f t="shared" si="18"/>
        <v>6</v>
      </c>
      <c r="C53" s="2">
        <v>5</v>
      </c>
      <c r="D53" s="7" t="s">
        <v>572</v>
      </c>
      <c r="E53" s="2" t="s">
        <v>135</v>
      </c>
      <c r="F53" s="2" t="s">
        <v>25</v>
      </c>
      <c r="G53" s="11" t="s">
        <v>76</v>
      </c>
      <c r="H53" s="4">
        <v>2.8548611111111105E-3</v>
      </c>
      <c r="I53" s="26" t="str">
        <f t="shared" si="0"/>
        <v>4:06.66</v>
      </c>
      <c r="J53" s="94"/>
      <c r="K53" s="94"/>
      <c r="L53" s="2" t="str">
        <f t="shared" si="19"/>
        <v/>
      </c>
      <c r="M53" s="2" t="str">
        <f t="shared" si="20"/>
        <v/>
      </c>
    </row>
    <row r="54" spans="1:13" ht="30" customHeight="1">
      <c r="A54" s="2"/>
      <c r="B54" s="2"/>
      <c r="C54" s="2"/>
      <c r="D54" s="7" t="s">
        <v>576</v>
      </c>
      <c r="E54" s="2" t="s">
        <v>339</v>
      </c>
      <c r="F54" s="2" t="s">
        <v>25</v>
      </c>
      <c r="G54" s="11" t="s">
        <v>76</v>
      </c>
      <c r="H54" s="4" t="s">
        <v>1049</v>
      </c>
      <c r="I54" s="26" t="str">
        <f t="shared" si="0"/>
        <v>棄權</v>
      </c>
      <c r="J54" s="94"/>
      <c r="K54" s="94"/>
      <c r="L54" s="2" t="str">
        <f t="shared" si="19"/>
        <v/>
      </c>
      <c r="M54" s="2" t="str">
        <f t="shared" si="20"/>
        <v/>
      </c>
    </row>
    <row r="55" spans="1:13" ht="30" customHeight="1">
      <c r="A55" s="2"/>
      <c r="B55" s="2"/>
      <c r="C55" s="2"/>
      <c r="D55" s="54" t="s">
        <v>575</v>
      </c>
      <c r="E55" s="6" t="s">
        <v>90</v>
      </c>
      <c r="F55" s="2" t="s">
        <v>25</v>
      </c>
      <c r="G55" s="11" t="s">
        <v>76</v>
      </c>
      <c r="H55" s="4" t="s">
        <v>1049</v>
      </c>
      <c r="I55" s="26" t="str">
        <f t="shared" si="0"/>
        <v>棄權</v>
      </c>
      <c r="J55" s="94"/>
      <c r="K55" s="94"/>
      <c r="L55" s="2" t="str">
        <f t="shared" si="19"/>
        <v/>
      </c>
      <c r="M55" s="2" t="str">
        <f t="shared" si="20"/>
        <v/>
      </c>
    </row>
    <row r="56" spans="1:13" ht="30" customHeight="1">
      <c r="A56" s="2"/>
      <c r="B56" s="2"/>
      <c r="C56" s="2"/>
      <c r="D56" s="7" t="s">
        <v>571</v>
      </c>
      <c r="E56" s="2" t="s">
        <v>204</v>
      </c>
      <c r="F56" s="2" t="s">
        <v>25</v>
      </c>
      <c r="G56" s="11" t="s">
        <v>76</v>
      </c>
      <c r="H56" s="4" t="s">
        <v>1049</v>
      </c>
      <c r="I56" s="26" t="str">
        <f t="shared" si="0"/>
        <v>棄權</v>
      </c>
      <c r="J56" s="101"/>
      <c r="K56" s="101"/>
      <c r="L56" s="2" t="str">
        <f t="shared" si="19"/>
        <v/>
      </c>
      <c r="M56" s="2" t="str">
        <f t="shared" si="20"/>
        <v/>
      </c>
    </row>
    <row r="57" spans="1:13" ht="30" customHeight="1">
      <c r="A57" s="2"/>
      <c r="B57" s="2">
        <f t="shared" ref="B57:B62" si="21">RANK(H57,$H$57:$H$62,1)</f>
        <v>1</v>
      </c>
      <c r="C57" s="2"/>
      <c r="D57" s="54" t="s">
        <v>434</v>
      </c>
      <c r="E57" s="6" t="s">
        <v>101</v>
      </c>
      <c r="F57" s="2" t="s">
        <v>30</v>
      </c>
      <c r="G57" s="11" t="s">
        <v>76</v>
      </c>
      <c r="H57" s="4">
        <v>2.1590277777777775E-3</v>
      </c>
      <c r="I57" s="26" t="str">
        <f t="shared" si="0"/>
        <v>3:06.54</v>
      </c>
      <c r="J57" s="100" t="s">
        <v>1053</v>
      </c>
      <c r="K57" s="100">
        <v>1.8304398148148149E-3</v>
      </c>
      <c r="L57" s="2"/>
      <c r="M57" s="2" t="str">
        <f>IF(H57&lt;$K$57,"破成人賽紀錄","")</f>
        <v/>
      </c>
    </row>
    <row r="58" spans="1:13" ht="30" customHeight="1">
      <c r="A58" s="2"/>
      <c r="B58" s="2">
        <f t="shared" si="21"/>
        <v>2</v>
      </c>
      <c r="C58" s="2">
        <v>1</v>
      </c>
      <c r="D58" s="7" t="s">
        <v>31</v>
      </c>
      <c r="E58" s="2" t="s">
        <v>126</v>
      </c>
      <c r="F58" s="2" t="s">
        <v>30</v>
      </c>
      <c r="G58" s="11" t="s">
        <v>76</v>
      </c>
      <c r="H58" s="4">
        <v>2.2773148148148149E-3</v>
      </c>
      <c r="I58" s="26" t="str">
        <f t="shared" si="0"/>
        <v>3:16.76</v>
      </c>
      <c r="J58" s="94"/>
      <c r="K58" s="94"/>
      <c r="L58" s="2"/>
      <c r="M58" s="2" t="str">
        <f t="shared" ref="M58:M62" si="22">IF(H58&lt;$K$57,"破成人賽紀錄","")</f>
        <v/>
      </c>
    </row>
    <row r="59" spans="1:13" ht="30" customHeight="1">
      <c r="A59" s="2"/>
      <c r="B59" s="2">
        <f t="shared" si="21"/>
        <v>3</v>
      </c>
      <c r="C59" s="2">
        <v>2</v>
      </c>
      <c r="D59" s="7" t="s">
        <v>437</v>
      </c>
      <c r="E59" s="2" t="s">
        <v>173</v>
      </c>
      <c r="F59" s="2" t="s">
        <v>30</v>
      </c>
      <c r="G59" s="11" t="s">
        <v>76</v>
      </c>
      <c r="H59" s="4">
        <v>2.4841435185185188E-3</v>
      </c>
      <c r="I59" s="26" t="str">
        <f t="shared" si="0"/>
        <v>3:34.63</v>
      </c>
      <c r="J59" s="94"/>
      <c r="K59" s="94"/>
      <c r="L59" s="2"/>
      <c r="M59" s="2" t="str">
        <f t="shared" si="22"/>
        <v/>
      </c>
    </row>
    <row r="60" spans="1:13" ht="30" customHeight="1">
      <c r="A60" s="2"/>
      <c r="B60" s="2">
        <f t="shared" si="21"/>
        <v>4</v>
      </c>
      <c r="C60" s="2"/>
      <c r="D60" s="54" t="s">
        <v>433</v>
      </c>
      <c r="E60" s="6" t="s">
        <v>90</v>
      </c>
      <c r="F60" s="2" t="s">
        <v>30</v>
      </c>
      <c r="G60" s="11" t="s">
        <v>76</v>
      </c>
      <c r="H60" s="4">
        <v>2.5092592592592593E-3</v>
      </c>
      <c r="I60" s="26" t="str">
        <f t="shared" si="0"/>
        <v>3:36.80</v>
      </c>
      <c r="J60" s="94"/>
      <c r="K60" s="94"/>
      <c r="L60" s="2"/>
      <c r="M60" s="2" t="str">
        <f t="shared" si="22"/>
        <v/>
      </c>
    </row>
    <row r="61" spans="1:13" ht="30" customHeight="1">
      <c r="A61" s="2"/>
      <c r="B61" s="2">
        <f t="shared" si="21"/>
        <v>5</v>
      </c>
      <c r="C61" s="2">
        <v>3</v>
      </c>
      <c r="D61" s="7" t="s">
        <v>429</v>
      </c>
      <c r="E61" s="2" t="s">
        <v>103</v>
      </c>
      <c r="F61" s="2" t="s">
        <v>30</v>
      </c>
      <c r="G61" s="11" t="s">
        <v>76</v>
      </c>
      <c r="H61" s="4">
        <v>2.7228009259259258E-3</v>
      </c>
      <c r="I61" s="26" t="str">
        <f t="shared" si="0"/>
        <v>3:55.25</v>
      </c>
      <c r="J61" s="94"/>
      <c r="K61" s="94"/>
      <c r="L61" s="2"/>
      <c r="M61" s="2" t="str">
        <f t="shared" si="22"/>
        <v/>
      </c>
    </row>
    <row r="62" spans="1:13" ht="30" customHeight="1">
      <c r="A62" s="2"/>
      <c r="B62" s="2">
        <f t="shared" si="21"/>
        <v>6</v>
      </c>
      <c r="C62" s="2"/>
      <c r="D62" s="54" t="s">
        <v>152</v>
      </c>
      <c r="E62" s="6" t="s">
        <v>98</v>
      </c>
      <c r="F62" s="2" t="s">
        <v>30</v>
      </c>
      <c r="G62" s="11" t="s">
        <v>76</v>
      </c>
      <c r="H62" s="4">
        <v>2.7827546296296298E-3</v>
      </c>
      <c r="I62" s="26" t="str">
        <f t="shared" si="0"/>
        <v>4:00.43</v>
      </c>
      <c r="J62" s="101"/>
      <c r="K62" s="101"/>
      <c r="L62" s="2"/>
      <c r="M62" s="2" t="str">
        <f t="shared" si="22"/>
        <v/>
      </c>
    </row>
    <row r="63" spans="1:13" ht="30" customHeight="1">
      <c r="A63" s="2">
        <v>208</v>
      </c>
      <c r="B63" s="2">
        <f>RANK(H63,$H$63:$H$65,1)</f>
        <v>1</v>
      </c>
      <c r="C63" s="2">
        <f>RANK(I63,$H$63:$H$65,1)</f>
        <v>1</v>
      </c>
      <c r="D63" s="7" t="s">
        <v>344</v>
      </c>
      <c r="E63" s="2" t="s">
        <v>29</v>
      </c>
      <c r="F63" s="2" t="s">
        <v>36</v>
      </c>
      <c r="G63" s="11" t="s">
        <v>76</v>
      </c>
      <c r="H63" s="4">
        <v>2.0413194444444441E-3</v>
      </c>
      <c r="I63" s="26" t="str">
        <f t="shared" si="0"/>
        <v>2:56.37</v>
      </c>
      <c r="J63" s="100">
        <v>1.9263888888888889E-3</v>
      </c>
      <c r="K63" s="100">
        <v>1.7603009259259258E-3</v>
      </c>
      <c r="L63" s="2" t="str">
        <f>IF(H63&lt;$J$63,"破我國紀錄","")</f>
        <v/>
      </c>
      <c r="M63" s="2" t="str">
        <f>IF(H63&lt;$K$63,"破成人賽紀錄","")</f>
        <v/>
      </c>
    </row>
    <row r="64" spans="1:13" ht="30" customHeight="1">
      <c r="A64" s="2"/>
      <c r="B64" s="2">
        <f t="shared" ref="B64:C65" si="23">RANK(H64,$H$63:$H$65,1)</f>
        <v>2</v>
      </c>
      <c r="C64" s="2">
        <f t="shared" si="23"/>
        <v>2</v>
      </c>
      <c r="D64" s="7" t="s">
        <v>744</v>
      </c>
      <c r="E64" s="2" t="s">
        <v>2</v>
      </c>
      <c r="F64" s="2" t="s">
        <v>36</v>
      </c>
      <c r="G64" s="11" t="s">
        <v>76</v>
      </c>
      <c r="H64" s="4">
        <v>2.1083333333333332E-3</v>
      </c>
      <c r="I64" s="26" t="str">
        <f t="shared" si="0"/>
        <v>3:02.16</v>
      </c>
      <c r="J64" s="94"/>
      <c r="K64" s="94"/>
      <c r="L64" s="2" t="str">
        <f t="shared" ref="L64:L65" si="24">IF(H64&lt;$J$63,"破我國紀錄","")</f>
        <v/>
      </c>
      <c r="M64" s="2" t="str">
        <f t="shared" ref="M64:M65" si="25">IF(H64&lt;$K$63,"破成人賽紀錄","")</f>
        <v/>
      </c>
    </row>
    <row r="65" spans="1:13" ht="30" customHeight="1">
      <c r="A65" s="2"/>
      <c r="B65" s="2">
        <f t="shared" si="23"/>
        <v>3</v>
      </c>
      <c r="C65" s="2">
        <f t="shared" si="23"/>
        <v>3</v>
      </c>
      <c r="D65" s="7" t="s">
        <v>755</v>
      </c>
      <c r="E65" s="2" t="s">
        <v>96</v>
      </c>
      <c r="F65" s="2" t="s">
        <v>36</v>
      </c>
      <c r="G65" s="11" t="s">
        <v>76</v>
      </c>
      <c r="H65" s="4">
        <v>2.7076388888888892E-3</v>
      </c>
      <c r="I65" s="26" t="str">
        <f t="shared" si="0"/>
        <v>3:53.94</v>
      </c>
      <c r="J65" s="101"/>
      <c r="K65" s="101"/>
      <c r="L65" s="2" t="str">
        <f t="shared" si="24"/>
        <v/>
      </c>
      <c r="M65" s="2" t="str">
        <f t="shared" si="25"/>
        <v/>
      </c>
    </row>
    <row r="66" spans="1:13" ht="30" customHeight="1">
      <c r="A66" s="2"/>
      <c r="B66" s="2">
        <f t="shared" ref="B66:C68" si="26">RANK(H66,$H$66:$H$70,1)</f>
        <v>1</v>
      </c>
      <c r="C66" s="2">
        <f t="shared" si="26"/>
        <v>1</v>
      </c>
      <c r="D66" s="7" t="s">
        <v>463</v>
      </c>
      <c r="E66" s="2" t="s">
        <v>242</v>
      </c>
      <c r="F66" s="2" t="s">
        <v>42</v>
      </c>
      <c r="G66" s="11" t="s">
        <v>76</v>
      </c>
      <c r="H66" s="4">
        <v>2.1387731481481479E-3</v>
      </c>
      <c r="I66" s="26" t="str">
        <f>TEXT(H66,"m:ss.00;@")</f>
        <v>3:04.79</v>
      </c>
      <c r="J66" s="100">
        <v>1.7355324074074072E-3</v>
      </c>
      <c r="K66" s="100">
        <v>1.7355324074074072E-3</v>
      </c>
      <c r="L66" s="2" t="str">
        <f>IF(H66&lt;$J$66,"破我國紀錄","")</f>
        <v/>
      </c>
      <c r="M66" s="2" t="str">
        <f>IF(H66&lt;$K$66,"破成人賽紀錄","")</f>
        <v/>
      </c>
    </row>
    <row r="67" spans="1:13" ht="30" customHeight="1">
      <c r="A67" s="2"/>
      <c r="B67" s="2">
        <f t="shared" si="26"/>
        <v>2</v>
      </c>
      <c r="C67" s="2">
        <f t="shared" si="26"/>
        <v>2</v>
      </c>
      <c r="D67" s="7" t="s">
        <v>761</v>
      </c>
      <c r="E67" s="2" t="s">
        <v>138</v>
      </c>
      <c r="F67" s="2" t="s">
        <v>42</v>
      </c>
      <c r="G67" s="11" t="s">
        <v>76</v>
      </c>
      <c r="H67" s="4">
        <v>2.1644675925925924E-3</v>
      </c>
      <c r="I67" s="26" t="str">
        <f>TEXT(H67,"m:ss.00;@")</f>
        <v>3:07.01</v>
      </c>
      <c r="J67" s="82"/>
      <c r="K67" s="82"/>
      <c r="L67" s="2" t="str">
        <f>IF(H67&lt;$J$66,"破我國紀錄","")</f>
        <v/>
      </c>
      <c r="M67" s="2" t="str">
        <f>IF(H67&lt;$K$66,"破成人賽紀錄","")</f>
        <v/>
      </c>
    </row>
    <row r="68" spans="1:13" ht="30" customHeight="1">
      <c r="A68" s="2"/>
      <c r="B68" s="2">
        <f t="shared" si="26"/>
        <v>3</v>
      </c>
      <c r="C68" s="2">
        <f t="shared" si="26"/>
        <v>3</v>
      </c>
      <c r="D68" s="7" t="s">
        <v>464</v>
      </c>
      <c r="E68" s="2" t="s">
        <v>173</v>
      </c>
      <c r="F68" s="2" t="s">
        <v>42</v>
      </c>
      <c r="G68" s="11" t="s">
        <v>76</v>
      </c>
      <c r="H68" s="4">
        <v>2.3359953703703707E-3</v>
      </c>
      <c r="I68" s="26" t="str">
        <f>TEXT(H68,"m:ss.00;@")</f>
        <v>3:21.83</v>
      </c>
      <c r="J68" s="94"/>
      <c r="K68" s="94"/>
      <c r="L68" s="2" t="str">
        <f>IF(H68&lt;$J$66,"破我國紀錄","")</f>
        <v/>
      </c>
      <c r="M68" s="2" t="str">
        <f>IF(H68&lt;$K$66,"破成人賽紀錄","")</f>
        <v/>
      </c>
    </row>
    <row r="69" spans="1:13" ht="30" customHeight="1">
      <c r="A69" s="2"/>
      <c r="B69" s="2">
        <f>RANK(H69,$H$66:$H$70,1)</f>
        <v>4</v>
      </c>
      <c r="C69" s="2">
        <v>4</v>
      </c>
      <c r="D69" s="7" t="s">
        <v>705</v>
      </c>
      <c r="E69" s="2" t="s">
        <v>242</v>
      </c>
      <c r="F69" s="2" t="s">
        <v>42</v>
      </c>
      <c r="G69" s="11" t="s">
        <v>76</v>
      </c>
      <c r="H69" s="4">
        <v>2.6061689814814814E-3</v>
      </c>
      <c r="I69" s="26" t="str">
        <f>TEXT(H69,"m:ss.00;@")</f>
        <v>3:45.17</v>
      </c>
      <c r="J69" s="82"/>
      <c r="K69" s="82"/>
      <c r="L69" s="2" t="str">
        <f>IF(H69&lt;$J$66,"破我國紀錄","")</f>
        <v/>
      </c>
      <c r="M69" s="2" t="str">
        <f>IF(H69&lt;$K$66,"破成人賽紀錄","")</f>
        <v/>
      </c>
    </row>
    <row r="70" spans="1:13" ht="30" customHeight="1">
      <c r="A70" s="2"/>
      <c r="B70" s="2">
        <f>RANK(H70,$H$66:$H$70,1)</f>
        <v>5</v>
      </c>
      <c r="C70" s="2">
        <f>RANK(I70,$H$66:$H$70,1)</f>
        <v>5</v>
      </c>
      <c r="D70" s="7" t="s">
        <v>459</v>
      </c>
      <c r="E70" s="2" t="s">
        <v>138</v>
      </c>
      <c r="F70" s="2" t="s">
        <v>42</v>
      </c>
      <c r="G70" s="11" t="s">
        <v>76</v>
      </c>
      <c r="H70" s="4">
        <v>2.8818287037037037E-3</v>
      </c>
      <c r="I70" s="26" t="str">
        <f>TEXT(H70,"m:ss.00;@")</f>
        <v>4:08.99</v>
      </c>
      <c r="J70" s="93"/>
      <c r="K70" s="93"/>
      <c r="L70" s="2" t="str">
        <f>IF(H70&lt;$J$66,"破我國紀錄","")</f>
        <v/>
      </c>
      <c r="M70" s="2" t="str">
        <f>IF(H70&lt;$K$66,"破成人賽紀錄","")</f>
        <v/>
      </c>
    </row>
    <row r="71" spans="1:13" ht="30" customHeight="1">
      <c r="A71" s="2">
        <v>209</v>
      </c>
      <c r="B71" s="2">
        <f>RANK(H71,$H$71:$H$72,1)</f>
        <v>1</v>
      </c>
      <c r="C71" s="2">
        <f>RANK(I71,$H$71:$H$72,1)</f>
        <v>1</v>
      </c>
      <c r="D71" s="7" t="s">
        <v>588</v>
      </c>
      <c r="E71" s="2" t="s">
        <v>5</v>
      </c>
      <c r="F71" s="2" t="s">
        <v>40</v>
      </c>
      <c r="G71" s="11" t="s">
        <v>76</v>
      </c>
      <c r="H71" s="4">
        <v>2.2177083333333333E-3</v>
      </c>
      <c r="I71" s="26" t="str">
        <f t="shared" ref="I71:I78" si="27">TEXT(H71,"m:ss.00;@")</f>
        <v>3:11.61</v>
      </c>
      <c r="J71" s="100">
        <v>1.8203703703703704E-3</v>
      </c>
      <c r="K71" s="100">
        <v>1.629398148148148E-3</v>
      </c>
      <c r="L71" s="2" t="str">
        <f>IF(H71&lt;$J$71,"破我國紀錄","")</f>
        <v/>
      </c>
      <c r="M71" s="2" t="str">
        <f>IF(H71&lt;$K$71,"破成人賽紀錄","")</f>
        <v/>
      </c>
    </row>
    <row r="72" spans="1:13" ht="30" customHeight="1">
      <c r="A72" s="2"/>
      <c r="B72" s="2">
        <f>RANK(H72,$H$71:$H$72,1)</f>
        <v>2</v>
      </c>
      <c r="C72" s="2">
        <f>RANK(I72,$H$71:$H$72,1)</f>
        <v>2</v>
      </c>
      <c r="D72" s="7" t="s">
        <v>758</v>
      </c>
      <c r="E72" s="2" t="s">
        <v>167</v>
      </c>
      <c r="F72" s="2" t="s">
        <v>40</v>
      </c>
      <c r="G72" s="11" t="s">
        <v>76</v>
      </c>
      <c r="H72" s="4">
        <v>2.2505787037037039E-3</v>
      </c>
      <c r="I72" s="26" t="str">
        <f t="shared" si="27"/>
        <v>3:14.45</v>
      </c>
      <c r="J72" s="93"/>
      <c r="K72" s="93"/>
      <c r="L72" s="2" t="str">
        <f t="shared" ref="L72" si="28">IF(H72&lt;$J$71,"破我國紀錄","")</f>
        <v/>
      </c>
      <c r="M72" s="2" t="str">
        <f t="shared" ref="M72" si="29">IF(H72&lt;$K$71,"破成人賽紀錄","")</f>
        <v/>
      </c>
    </row>
    <row r="73" spans="1:13" ht="30" customHeight="1">
      <c r="A73" s="2"/>
      <c r="B73" s="2">
        <f t="shared" ref="B73:C75" si="30">RANK(H73,$H$73:$H$75,1)</f>
        <v>1</v>
      </c>
      <c r="C73" s="2">
        <f t="shared" si="30"/>
        <v>1</v>
      </c>
      <c r="D73" s="7" t="s">
        <v>172</v>
      </c>
      <c r="E73" s="2" t="s">
        <v>173</v>
      </c>
      <c r="F73" s="2" t="s">
        <v>43</v>
      </c>
      <c r="G73" s="11" t="s">
        <v>76</v>
      </c>
      <c r="H73" s="4">
        <v>1.7155092592592595E-3</v>
      </c>
      <c r="I73" s="26" t="str">
        <f>TEXT(H73,"m:ss.00;@")</f>
        <v>2:28.22</v>
      </c>
      <c r="J73" s="129"/>
      <c r="K73" s="129"/>
      <c r="L73" s="2" t="str">
        <f>IF(H73&lt;$J$73,"破我國紀錄","")</f>
        <v/>
      </c>
      <c r="M73" s="2" t="str">
        <f>IF(H73&lt;$K$73,"破成人賽紀錄","")</f>
        <v/>
      </c>
    </row>
    <row r="74" spans="1:13" ht="30" customHeight="1">
      <c r="A74" s="2"/>
      <c r="B74" s="2">
        <f t="shared" si="30"/>
        <v>2</v>
      </c>
      <c r="C74" s="2">
        <f t="shared" si="30"/>
        <v>2</v>
      </c>
      <c r="D74" s="7" t="s">
        <v>624</v>
      </c>
      <c r="E74" s="2" t="s">
        <v>122</v>
      </c>
      <c r="F74" s="2" t="s">
        <v>43</v>
      </c>
      <c r="G74" s="11" t="s">
        <v>76</v>
      </c>
      <c r="H74" s="4">
        <v>2.2275462962962965E-3</v>
      </c>
      <c r="I74" s="26" t="str">
        <f>TEXT(H74,"m:ss.00;@")</f>
        <v>3:12.46</v>
      </c>
      <c r="J74" s="130">
        <v>1.7648148148148148E-3</v>
      </c>
      <c r="K74" s="130">
        <v>1.7648148148148148E-3</v>
      </c>
      <c r="L74" s="2" t="str">
        <f t="shared" ref="L74:L75" si="31">IF(H74&lt;$J$73,"破我國紀錄","")</f>
        <v/>
      </c>
      <c r="M74" s="2" t="str">
        <f t="shared" ref="M74:M75" si="32">IF(H74&lt;$K$73,"破成人賽紀錄","")</f>
        <v/>
      </c>
    </row>
    <row r="75" spans="1:13" ht="30" customHeight="1">
      <c r="A75" s="2"/>
      <c r="B75" s="2">
        <f t="shared" si="30"/>
        <v>3</v>
      </c>
      <c r="C75" s="2">
        <f t="shared" si="30"/>
        <v>3</v>
      </c>
      <c r="D75" s="7" t="s">
        <v>465</v>
      </c>
      <c r="E75" s="2" t="s">
        <v>242</v>
      </c>
      <c r="F75" s="2" t="s">
        <v>43</v>
      </c>
      <c r="G75" s="11" t="s">
        <v>76</v>
      </c>
      <c r="H75" s="4">
        <v>3.0771990740740742E-3</v>
      </c>
      <c r="I75" s="26" t="str">
        <f>TEXT(H75,"m:ss.00;@")</f>
        <v>4:25.87</v>
      </c>
      <c r="J75" s="101"/>
      <c r="K75" s="101"/>
      <c r="L75" s="2" t="str">
        <f t="shared" si="31"/>
        <v/>
      </c>
      <c r="M75" s="2" t="str">
        <f t="shared" si="32"/>
        <v/>
      </c>
    </row>
    <row r="76" spans="1:13" ht="30" customHeight="1">
      <c r="A76" s="2"/>
      <c r="B76" s="2">
        <f>RANK(H76,$H$76:$H$77,1)</f>
        <v>1</v>
      </c>
      <c r="C76" s="2">
        <f>RANK(I76,$H$76:$H$77,1)</f>
        <v>1</v>
      </c>
      <c r="D76" s="7" t="s">
        <v>759</v>
      </c>
      <c r="E76" s="2" t="s">
        <v>138</v>
      </c>
      <c r="F76" s="2" t="s">
        <v>44</v>
      </c>
      <c r="G76" s="11" t="s">
        <v>76</v>
      </c>
      <c r="H76" s="4">
        <v>1.7097222222222221E-3</v>
      </c>
      <c r="I76" s="26" t="str">
        <f t="shared" si="27"/>
        <v>2:27.72</v>
      </c>
      <c r="J76" s="100">
        <v>1.6335648148148149E-3</v>
      </c>
      <c r="K76" s="100">
        <v>1.6335648148148149E-3</v>
      </c>
      <c r="L76" s="2" t="str">
        <f>IF(H76&lt;$J$76,"破我國紀錄","")</f>
        <v/>
      </c>
      <c r="M76" s="2" t="str">
        <f>IF(H76&lt;$K$76,"破成人賽紀錄","")</f>
        <v/>
      </c>
    </row>
    <row r="77" spans="1:13" ht="30" customHeight="1">
      <c r="A77" s="2"/>
      <c r="B77" s="2">
        <f>RANK(H77,$H$76:$H$77,1)</f>
        <v>2</v>
      </c>
      <c r="C77" s="2">
        <f>RANK(I77,$H$76:$H$77,1)</f>
        <v>2</v>
      </c>
      <c r="D77" s="7" t="s">
        <v>727</v>
      </c>
      <c r="E77" s="2" t="s">
        <v>2</v>
      </c>
      <c r="F77" s="2" t="s">
        <v>44</v>
      </c>
      <c r="G77" s="11" t="s">
        <v>76</v>
      </c>
      <c r="H77" s="4">
        <v>1.9159722222222223E-3</v>
      </c>
      <c r="I77" s="26" t="str">
        <f t="shared" si="27"/>
        <v>2:45.54</v>
      </c>
      <c r="J77" s="102"/>
      <c r="K77" s="102"/>
      <c r="L77" s="2" t="str">
        <f>IF(H77&lt;$J$76,"破我國紀錄","")</f>
        <v/>
      </c>
      <c r="M77" s="2" t="str">
        <f>IF(H77&lt;$K$76,"破成人賽紀錄","")</f>
        <v/>
      </c>
    </row>
    <row r="78" spans="1:13" ht="30" customHeight="1">
      <c r="A78" s="2"/>
      <c r="B78" s="2"/>
      <c r="C78" s="2"/>
      <c r="D78" s="7" t="s">
        <v>750</v>
      </c>
      <c r="E78" s="2" t="s">
        <v>122</v>
      </c>
      <c r="F78" s="2" t="s">
        <v>45</v>
      </c>
      <c r="G78" s="11" t="s">
        <v>76</v>
      </c>
      <c r="H78" s="4" t="s">
        <v>1049</v>
      </c>
      <c r="I78" s="26" t="str">
        <f t="shared" si="27"/>
        <v>棄權</v>
      </c>
      <c r="J78" s="92">
        <v>1.6534722222222222E-3</v>
      </c>
      <c r="K78" s="95">
        <v>1.6534722222222222E-3</v>
      </c>
      <c r="L78" s="2" t="str">
        <f>IF(H78&lt;$J$78,"破我國紀錄","")</f>
        <v/>
      </c>
      <c r="M78" s="2" t="str">
        <f>IF(H78&lt;$K$78,"破成人賽紀錄","")</f>
        <v/>
      </c>
    </row>
  </sheetData>
  <phoneticPr fontId="1" type="noConversion"/>
  <pageMargins left="0.31496062992125984" right="0.31496062992125984" top="0.78740157480314965" bottom="0.47244094488188981" header="0.31496062992125984" footer="0.31496062992125984"/>
  <pageSetup paperSize="9" scale="71" fitToHeight="0" orientation="portrait" horizontalDpi="0" verticalDpi="0" r:id="rId1"/>
  <rowBreaks count="25" manualBreakCount="25">
    <brk id="2" max="16383" man="1"/>
    <brk id="3" max="16383" man="1"/>
    <brk id="5" max="16383" man="1"/>
    <brk id="8" max="16383" man="1"/>
    <brk id="10" max="16383" man="1"/>
    <brk id="16" max="16383" man="1"/>
    <brk id="18" max="16383" man="1"/>
    <brk id="19" max="16383" man="1"/>
    <brk id="20" max="16383" man="1"/>
    <brk id="23" max="16383" man="1"/>
    <brk id="24" max="16383" man="1"/>
    <brk id="25" max="16383" man="1"/>
    <brk id="26" max="16383" man="1"/>
    <brk id="33" max="16383" man="1"/>
    <brk id="35" max="16383" man="1"/>
    <brk id="41" max="16383" man="1"/>
    <brk id="44" max="16383" man="1"/>
    <brk id="47" max="16383" man="1"/>
    <brk id="56" max="16383" man="1"/>
    <brk id="62" max="16383" man="1"/>
    <brk id="65" max="16383" man="1"/>
    <brk id="70" max="16383" man="1"/>
    <brk id="72" max="16383" man="1"/>
    <brk id="75" max="16383" man="1"/>
    <brk id="77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47"/>
  <sheetViews>
    <sheetView zoomScaleNormal="100" workbookViewId="0">
      <pane ySplit="1" topLeftCell="A2" activePane="bottomLeft" state="frozen"/>
      <selection pane="bottomLeft" activeCell="J64" sqref="J64"/>
    </sheetView>
  </sheetViews>
  <sheetFormatPr defaultColWidth="8.875" defaultRowHeight="49.9" customHeight="1"/>
  <cols>
    <col min="1" max="1" width="3.375" style="24" customWidth="1"/>
    <col min="2" max="3" width="6.875" style="1" customWidth="1"/>
    <col min="4" max="4" width="14.875" style="74" customWidth="1"/>
    <col min="5" max="5" width="25.5" style="3" customWidth="1"/>
    <col min="6" max="6" width="6.875" style="97" customWidth="1"/>
    <col min="7" max="7" width="15.5" style="3" customWidth="1"/>
    <col min="8" max="8" width="11.375" style="5" customWidth="1"/>
    <col min="9" max="9" width="2.375" style="5" hidden="1" customWidth="1"/>
    <col min="10" max="10" width="5.875" style="3" customWidth="1"/>
    <col min="11" max="16384" width="8.875" style="1"/>
  </cols>
  <sheetData>
    <row r="1" spans="1:10" s="10" customFormat="1" ht="37.9" customHeight="1">
      <c r="A1" s="75" t="s">
        <v>629</v>
      </c>
      <c r="B1" s="29" t="s">
        <v>803</v>
      </c>
      <c r="C1" s="29" t="s">
        <v>804</v>
      </c>
      <c r="D1" s="8" t="s">
        <v>54</v>
      </c>
      <c r="E1" s="8" t="s">
        <v>83</v>
      </c>
      <c r="F1" s="99" t="s">
        <v>0</v>
      </c>
      <c r="G1" s="8" t="s">
        <v>53</v>
      </c>
      <c r="H1" s="9" t="s">
        <v>56</v>
      </c>
      <c r="I1" s="9" t="s">
        <v>77</v>
      </c>
      <c r="J1" s="8" t="s">
        <v>78</v>
      </c>
    </row>
    <row r="2" spans="1:10" ht="67.900000000000006" customHeight="1">
      <c r="A2" s="2">
        <v>210</v>
      </c>
      <c r="B2" s="15">
        <f>RANK(H2,$H$2:$H$3,1)</f>
        <v>1</v>
      </c>
      <c r="C2" s="15"/>
      <c r="D2" s="118" t="s">
        <v>1063</v>
      </c>
      <c r="E2" s="6" t="s">
        <v>85</v>
      </c>
      <c r="F2" s="98" t="s">
        <v>763</v>
      </c>
      <c r="G2" s="2" t="s">
        <v>1064</v>
      </c>
      <c r="H2" s="4">
        <v>2.5811342592592591E-3</v>
      </c>
      <c r="I2" s="26" t="str">
        <f t="shared" ref="I2:I7" si="0">TEXT(H2,"m:ss.00;@")</f>
        <v>3:43.01</v>
      </c>
      <c r="J2" s="2"/>
    </row>
    <row r="3" spans="1:10" ht="67.900000000000006" customHeight="1">
      <c r="A3" s="2"/>
      <c r="B3" s="15">
        <f>RANK(H3,$H$2:$H$3,1)</f>
        <v>2</v>
      </c>
      <c r="C3" s="15">
        <v>1</v>
      </c>
      <c r="D3" s="7" t="s">
        <v>1065</v>
      </c>
      <c r="E3" s="2" t="s">
        <v>96</v>
      </c>
      <c r="F3" s="98" t="s">
        <v>763</v>
      </c>
      <c r="G3" s="2" t="s">
        <v>1066</v>
      </c>
      <c r="H3" s="4">
        <v>2.6527777777777782E-3</v>
      </c>
      <c r="I3" s="26" t="str">
        <f t="shared" si="0"/>
        <v>3:49.20</v>
      </c>
      <c r="J3" s="2"/>
    </row>
    <row r="4" spans="1:10" ht="67.900000000000006" customHeight="1">
      <c r="A4" s="2">
        <v>210</v>
      </c>
      <c r="B4" s="15">
        <f>RANK(H4,$H$4:$H$5,1)</f>
        <v>1</v>
      </c>
      <c r="C4" s="15">
        <f>RANK(I4,$H$4:$H$5,1)</f>
        <v>1</v>
      </c>
      <c r="D4" s="7" t="s">
        <v>764</v>
      </c>
      <c r="E4" s="2" t="s">
        <v>122</v>
      </c>
      <c r="F4" s="98" t="s">
        <v>765</v>
      </c>
      <c r="G4" s="2" t="s">
        <v>1066</v>
      </c>
      <c r="H4" s="4">
        <v>1.7880787037037038E-3</v>
      </c>
      <c r="I4" s="26" t="str">
        <f t="shared" si="0"/>
        <v>2:34.49</v>
      </c>
      <c r="J4" s="2"/>
    </row>
    <row r="5" spans="1:10" ht="67.900000000000006" customHeight="1">
      <c r="A5" s="2"/>
      <c r="B5" s="15"/>
      <c r="C5" s="15"/>
      <c r="D5" s="7" t="s">
        <v>766</v>
      </c>
      <c r="E5" s="2" t="s">
        <v>2</v>
      </c>
      <c r="F5" s="98" t="s">
        <v>765</v>
      </c>
      <c r="G5" s="2" t="s">
        <v>1066</v>
      </c>
      <c r="H5" s="4" t="s">
        <v>1067</v>
      </c>
      <c r="I5" s="26" t="str">
        <f t="shared" si="0"/>
        <v>棄權</v>
      </c>
      <c r="J5" s="2"/>
    </row>
    <row r="6" spans="1:10" ht="67.900000000000006" customHeight="1">
      <c r="A6" s="2">
        <v>210</v>
      </c>
      <c r="B6" s="15">
        <f>RANK(H6,$H$6:$H$7,1)</f>
        <v>1</v>
      </c>
      <c r="C6" s="15">
        <f>RANK(I6,$H$6:$H$7,1)</f>
        <v>1</v>
      </c>
      <c r="D6" s="7" t="s">
        <v>767</v>
      </c>
      <c r="E6" s="2" t="s">
        <v>2</v>
      </c>
      <c r="F6" s="98" t="s">
        <v>768</v>
      </c>
      <c r="G6" s="2" t="s">
        <v>1066</v>
      </c>
      <c r="H6" s="4">
        <v>1.5567129629629629E-3</v>
      </c>
      <c r="I6" s="26" t="str">
        <f t="shared" si="0"/>
        <v>2:14.50</v>
      </c>
      <c r="J6" s="131" t="s">
        <v>1068</v>
      </c>
    </row>
    <row r="7" spans="1:10" ht="67.900000000000006" customHeight="1">
      <c r="A7" s="2"/>
      <c r="B7" s="15">
        <f>RANK(H7,$H$6:$H$7,1)</f>
        <v>2</v>
      </c>
      <c r="C7" s="15">
        <f>RANK(I7,$H$6:$H$7,1)</f>
        <v>2</v>
      </c>
      <c r="D7" s="7" t="s">
        <v>1069</v>
      </c>
      <c r="E7" s="2" t="s">
        <v>1070</v>
      </c>
      <c r="F7" s="98" t="s">
        <v>769</v>
      </c>
      <c r="G7" s="2" t="s">
        <v>1066</v>
      </c>
      <c r="H7" s="4">
        <v>1.5978009259259259E-3</v>
      </c>
      <c r="I7" s="26" t="str">
        <f t="shared" si="0"/>
        <v>2:18.05</v>
      </c>
      <c r="J7" s="2"/>
    </row>
    <row r="8" spans="1:10" ht="67.900000000000006" customHeight="1">
      <c r="A8" s="2">
        <v>211</v>
      </c>
      <c r="B8" s="15">
        <f t="shared" ref="B8:C10" si="1">RANK(H8,$H$8:$H$14,1)</f>
        <v>1</v>
      </c>
      <c r="C8" s="15">
        <f t="shared" si="1"/>
        <v>1</v>
      </c>
      <c r="D8" s="7" t="s">
        <v>1076</v>
      </c>
      <c r="E8" s="2" t="s">
        <v>2</v>
      </c>
      <c r="F8" s="98" t="s">
        <v>771</v>
      </c>
      <c r="G8" s="2" t="s">
        <v>1077</v>
      </c>
      <c r="H8" s="4">
        <v>2.2971064814814816E-3</v>
      </c>
      <c r="I8" s="26" t="str">
        <f>TEXT(H8,"m:ss.00;@")</f>
        <v>3:18.47</v>
      </c>
      <c r="J8" s="2"/>
    </row>
    <row r="9" spans="1:10" ht="67.900000000000006" customHeight="1">
      <c r="A9" s="2"/>
      <c r="B9" s="15">
        <f t="shared" si="1"/>
        <v>2</v>
      </c>
      <c r="C9" s="15">
        <f t="shared" si="1"/>
        <v>2</v>
      </c>
      <c r="D9" s="7" t="s">
        <v>1071</v>
      </c>
      <c r="E9" s="2" t="s">
        <v>24</v>
      </c>
      <c r="F9" s="98" t="s">
        <v>773</v>
      </c>
      <c r="G9" s="2" t="s">
        <v>1066</v>
      </c>
      <c r="H9" s="4">
        <v>2.4113425925925925E-3</v>
      </c>
      <c r="I9" s="26" t="str">
        <f t="shared" ref="I9" si="2">TEXT(H9,"m:ss.00;@")</f>
        <v>3:28.34</v>
      </c>
      <c r="J9" s="2"/>
    </row>
    <row r="10" spans="1:10" ht="67.900000000000006" customHeight="1">
      <c r="A10" s="2"/>
      <c r="B10" s="15">
        <f t="shared" si="1"/>
        <v>3</v>
      </c>
      <c r="C10" s="15">
        <f t="shared" si="1"/>
        <v>3</v>
      </c>
      <c r="D10" s="7" t="s">
        <v>775</v>
      </c>
      <c r="E10" s="2" t="s">
        <v>1</v>
      </c>
      <c r="F10" s="98" t="s">
        <v>771</v>
      </c>
      <c r="G10" s="2" t="s">
        <v>1066</v>
      </c>
      <c r="H10" s="4">
        <v>2.4159722222222226E-3</v>
      </c>
      <c r="I10" s="26" t="str">
        <f>TEXT(H10,"m:ss.00;@")</f>
        <v>3:28.74</v>
      </c>
      <c r="J10" s="2"/>
    </row>
    <row r="11" spans="1:10" ht="67.900000000000006" customHeight="1">
      <c r="A11" s="2"/>
      <c r="B11" s="15">
        <f>RANK(H11,$H$8:$H$14,1)</f>
        <v>4</v>
      </c>
      <c r="C11" s="15"/>
      <c r="D11" s="54" t="s">
        <v>1072</v>
      </c>
      <c r="E11" s="6" t="s">
        <v>101</v>
      </c>
      <c r="F11" s="98" t="s">
        <v>771</v>
      </c>
      <c r="G11" s="2" t="s">
        <v>1066</v>
      </c>
      <c r="H11" s="4">
        <v>2.6535879629629631E-3</v>
      </c>
      <c r="I11" s="26" t="str">
        <f>TEXT(H11,"m:ss.00;@")</f>
        <v>3:49.27</v>
      </c>
      <c r="J11" s="2"/>
    </row>
    <row r="12" spans="1:10" ht="67.900000000000006" customHeight="1">
      <c r="A12" s="2"/>
      <c r="B12" s="15">
        <f>RANK(H12,$H$8:$H$14,1)</f>
        <v>5</v>
      </c>
      <c r="C12" s="15">
        <v>4</v>
      </c>
      <c r="D12" s="7" t="s">
        <v>774</v>
      </c>
      <c r="E12" s="2" t="s">
        <v>5</v>
      </c>
      <c r="F12" s="98" t="s">
        <v>771</v>
      </c>
      <c r="G12" s="2" t="s">
        <v>1066</v>
      </c>
      <c r="H12" s="4">
        <v>2.7062500000000003E-3</v>
      </c>
      <c r="I12" s="26" t="str">
        <f>TEXT(H12,"m:ss.00;@")</f>
        <v>3:53.82</v>
      </c>
      <c r="J12" s="2"/>
    </row>
    <row r="13" spans="1:10" ht="67.900000000000006" customHeight="1">
      <c r="A13" s="2"/>
      <c r="B13" s="15">
        <f>RANK(H13,$H$8:$H$14,1)</f>
        <v>6</v>
      </c>
      <c r="C13" s="15">
        <v>5</v>
      </c>
      <c r="D13" s="7" t="s">
        <v>770</v>
      </c>
      <c r="E13" s="2" t="s">
        <v>103</v>
      </c>
      <c r="F13" s="98" t="s">
        <v>771</v>
      </c>
      <c r="G13" s="2" t="s">
        <v>1066</v>
      </c>
      <c r="H13" s="4">
        <v>2.7598379629629626E-3</v>
      </c>
      <c r="I13" s="26" t="str">
        <f>TEXT(H13,"m:ss.00;@")</f>
        <v>3:58.45</v>
      </c>
      <c r="J13" s="2"/>
    </row>
    <row r="14" spans="1:10" ht="67.900000000000006" customHeight="1">
      <c r="A14" s="2"/>
      <c r="B14" s="15"/>
      <c r="C14" s="15"/>
      <c r="D14" s="7" t="s">
        <v>772</v>
      </c>
      <c r="E14" s="2" t="s">
        <v>88</v>
      </c>
      <c r="F14" s="98" t="s">
        <v>771</v>
      </c>
      <c r="G14" s="2" t="s">
        <v>1066</v>
      </c>
      <c r="H14" s="4" t="s">
        <v>1067</v>
      </c>
      <c r="I14" s="26" t="str">
        <f>TEXT(H14,"m:ss.00;@")</f>
        <v>棄權</v>
      </c>
      <c r="J14" s="2"/>
    </row>
    <row r="15" spans="1:10" ht="67.900000000000006" customHeight="1">
      <c r="A15" s="2">
        <v>212</v>
      </c>
      <c r="B15" s="15">
        <f t="shared" ref="B15:B20" si="3">RANK(H15,$H$15:$H$21,1)</f>
        <v>1</v>
      </c>
      <c r="C15" s="15"/>
      <c r="D15" s="118" t="s">
        <v>779</v>
      </c>
      <c r="E15" s="6" t="s">
        <v>111</v>
      </c>
      <c r="F15" s="98" t="s">
        <v>778</v>
      </c>
      <c r="G15" s="2" t="s">
        <v>1066</v>
      </c>
      <c r="H15" s="4">
        <v>1.8429398148148146E-3</v>
      </c>
      <c r="I15" s="26" t="str">
        <f t="shared" ref="I15:I56" si="4">TEXT(H15,"m:ss.00;@")</f>
        <v>2:39.23</v>
      </c>
      <c r="J15" s="2"/>
    </row>
    <row r="16" spans="1:10" ht="67.900000000000006" customHeight="1">
      <c r="A16" s="2"/>
      <c r="B16" s="15">
        <f t="shared" si="3"/>
        <v>2</v>
      </c>
      <c r="C16" s="15">
        <v>1</v>
      </c>
      <c r="D16" s="7" t="s">
        <v>781</v>
      </c>
      <c r="E16" s="2" t="s">
        <v>5</v>
      </c>
      <c r="F16" s="98" t="s">
        <v>778</v>
      </c>
      <c r="G16" s="2" t="s">
        <v>1066</v>
      </c>
      <c r="H16" s="4">
        <v>2.039236111111111E-3</v>
      </c>
      <c r="I16" s="26" t="str">
        <f t="shared" si="4"/>
        <v>2:56.19</v>
      </c>
      <c r="J16" s="2"/>
    </row>
    <row r="17" spans="1:10" ht="67.900000000000006" customHeight="1">
      <c r="A17" s="2"/>
      <c r="B17" s="15">
        <f t="shared" si="3"/>
        <v>3</v>
      </c>
      <c r="C17" s="15">
        <v>2</v>
      </c>
      <c r="D17" s="7" t="s">
        <v>1073</v>
      </c>
      <c r="E17" s="2" t="s">
        <v>2</v>
      </c>
      <c r="F17" s="98" t="s">
        <v>778</v>
      </c>
      <c r="G17" s="2" t="s">
        <v>1066</v>
      </c>
      <c r="H17" s="4">
        <v>2.0997685185185186E-3</v>
      </c>
      <c r="I17" s="26" t="str">
        <f t="shared" si="4"/>
        <v>3:01.42</v>
      </c>
      <c r="J17" s="2"/>
    </row>
    <row r="18" spans="1:10" ht="67.900000000000006" customHeight="1">
      <c r="A18" s="2"/>
      <c r="B18" s="15">
        <f t="shared" si="3"/>
        <v>4</v>
      </c>
      <c r="C18" s="15">
        <v>3</v>
      </c>
      <c r="D18" s="7" t="s">
        <v>1074</v>
      </c>
      <c r="E18" s="2" t="s">
        <v>94</v>
      </c>
      <c r="F18" s="98" t="s">
        <v>778</v>
      </c>
      <c r="G18" s="2" t="s">
        <v>1066</v>
      </c>
      <c r="H18" s="4">
        <v>2.2273148148148148E-3</v>
      </c>
      <c r="I18" s="26" t="str">
        <f t="shared" si="4"/>
        <v>3:12.44</v>
      </c>
      <c r="J18" s="2"/>
    </row>
    <row r="19" spans="1:10" ht="67.900000000000006" customHeight="1">
      <c r="A19" s="2"/>
      <c r="B19" s="15">
        <f t="shared" si="3"/>
        <v>5</v>
      </c>
      <c r="C19" s="15"/>
      <c r="D19" s="54" t="s">
        <v>780</v>
      </c>
      <c r="E19" s="6" t="s">
        <v>90</v>
      </c>
      <c r="F19" s="98" t="s">
        <v>778</v>
      </c>
      <c r="G19" s="2" t="s">
        <v>1066</v>
      </c>
      <c r="H19" s="4">
        <v>2.2606481481481479E-3</v>
      </c>
      <c r="I19" s="26" t="str">
        <f t="shared" si="4"/>
        <v>3:15.32</v>
      </c>
      <c r="J19" s="2"/>
    </row>
    <row r="20" spans="1:10" ht="67.900000000000006" customHeight="1">
      <c r="A20" s="2"/>
      <c r="B20" s="15">
        <f t="shared" si="3"/>
        <v>6</v>
      </c>
      <c r="C20" s="15"/>
      <c r="D20" s="55" t="s">
        <v>1075</v>
      </c>
      <c r="E20" s="104" t="s">
        <v>98</v>
      </c>
      <c r="F20" s="98" t="s">
        <v>778</v>
      </c>
      <c r="G20" s="2" t="s">
        <v>1066</v>
      </c>
      <c r="H20" s="4">
        <v>2.7121527777777782E-3</v>
      </c>
      <c r="I20" s="26" t="str">
        <f t="shared" si="4"/>
        <v>3:54.33</v>
      </c>
      <c r="J20" s="2"/>
    </row>
    <row r="21" spans="1:10" ht="67.900000000000006" customHeight="1">
      <c r="A21" s="2"/>
      <c r="B21" s="15"/>
      <c r="C21" s="15"/>
      <c r="D21" s="7" t="s">
        <v>776</v>
      </c>
      <c r="E21" s="2" t="s">
        <v>236</v>
      </c>
      <c r="F21" s="98" t="s">
        <v>777</v>
      </c>
      <c r="G21" s="2" t="s">
        <v>1066</v>
      </c>
      <c r="H21" s="4" t="s">
        <v>1067</v>
      </c>
      <c r="I21" s="26" t="str">
        <f t="shared" si="4"/>
        <v>棄權</v>
      </c>
      <c r="J21" s="2"/>
    </row>
    <row r="22" spans="1:10" ht="67.900000000000006" customHeight="1">
      <c r="A22" s="2">
        <v>213</v>
      </c>
      <c r="B22" s="15">
        <f>RANK(H22,$H$22:$H$27,1)</f>
        <v>1</v>
      </c>
      <c r="C22" s="15">
        <f>RANK(I22,$H$22:$H$27,1)</f>
        <v>1</v>
      </c>
      <c r="D22" s="7" t="s">
        <v>1078</v>
      </c>
      <c r="E22" s="2" t="s">
        <v>24</v>
      </c>
      <c r="F22" s="98" t="s">
        <v>783</v>
      </c>
      <c r="G22" s="2" t="s">
        <v>1066</v>
      </c>
      <c r="H22" s="4">
        <v>1.8268518518518519E-3</v>
      </c>
      <c r="I22" s="26" t="str">
        <f t="shared" si="4"/>
        <v>2:37.84</v>
      </c>
      <c r="J22" s="2"/>
    </row>
    <row r="23" spans="1:10" ht="67.900000000000006" customHeight="1">
      <c r="A23" s="2"/>
      <c r="B23" s="15">
        <f>RANK(H23,$H$22:$H$27,1)</f>
        <v>2</v>
      </c>
      <c r="C23" s="15">
        <f>RANK(I23,$H$22:$H$27,1)</f>
        <v>2</v>
      </c>
      <c r="D23" s="7" t="s">
        <v>1079</v>
      </c>
      <c r="E23" s="2" t="s">
        <v>1</v>
      </c>
      <c r="F23" s="98" t="s">
        <v>783</v>
      </c>
      <c r="G23" s="2" t="s">
        <v>1066</v>
      </c>
      <c r="H23" s="4">
        <v>1.9234953703703703E-3</v>
      </c>
      <c r="I23" s="26" t="str">
        <f t="shared" si="4"/>
        <v>2:46.19</v>
      </c>
      <c r="J23" s="2"/>
    </row>
    <row r="24" spans="1:10" ht="67.900000000000006" customHeight="1">
      <c r="A24" s="2"/>
      <c r="B24" s="15">
        <f>RANK(H24,$H$22:$H$27,1)</f>
        <v>3</v>
      </c>
      <c r="C24" s="15"/>
      <c r="D24" s="54" t="s">
        <v>1080</v>
      </c>
      <c r="E24" s="6" t="s">
        <v>98</v>
      </c>
      <c r="F24" s="98" t="s">
        <v>783</v>
      </c>
      <c r="G24" s="2" t="s">
        <v>1066</v>
      </c>
      <c r="H24" s="4">
        <v>1.9712962962962961E-3</v>
      </c>
      <c r="I24" s="26" t="str">
        <f t="shared" si="4"/>
        <v>2:50.32</v>
      </c>
      <c r="J24" s="2"/>
    </row>
    <row r="25" spans="1:10" ht="67.900000000000006" customHeight="1">
      <c r="A25" s="2"/>
      <c r="B25" s="15">
        <f>RANK(H25,$H$22:$H$27,1)</f>
        <v>4</v>
      </c>
      <c r="C25" s="15">
        <v>3</v>
      </c>
      <c r="D25" s="7" t="s">
        <v>782</v>
      </c>
      <c r="E25" s="2" t="s">
        <v>105</v>
      </c>
      <c r="F25" s="98" t="s">
        <v>783</v>
      </c>
      <c r="G25" s="2" t="s">
        <v>1066</v>
      </c>
      <c r="H25" s="4">
        <v>2.0223379629629632E-3</v>
      </c>
      <c r="I25" s="26" t="str">
        <f t="shared" si="4"/>
        <v>2:54.73</v>
      </c>
      <c r="J25" s="2"/>
    </row>
    <row r="26" spans="1:10" ht="67.900000000000006" customHeight="1">
      <c r="A26" s="2"/>
      <c r="B26" s="15"/>
      <c r="C26" s="15"/>
      <c r="D26" s="7" t="s">
        <v>784</v>
      </c>
      <c r="E26" s="2" t="s">
        <v>409</v>
      </c>
      <c r="F26" s="98" t="s">
        <v>783</v>
      </c>
      <c r="G26" s="2" t="s">
        <v>1066</v>
      </c>
      <c r="H26" s="4" t="s">
        <v>1067</v>
      </c>
      <c r="I26" s="26" t="str">
        <f t="shared" si="4"/>
        <v>棄權</v>
      </c>
      <c r="J26" s="2"/>
    </row>
    <row r="27" spans="1:10" ht="67.900000000000006" customHeight="1">
      <c r="A27" s="2"/>
      <c r="B27" s="15"/>
      <c r="C27" s="15"/>
      <c r="D27" s="7" t="s">
        <v>785</v>
      </c>
      <c r="E27" s="2" t="s">
        <v>186</v>
      </c>
      <c r="F27" s="98" t="s">
        <v>783</v>
      </c>
      <c r="G27" s="2" t="s">
        <v>1066</v>
      </c>
      <c r="H27" s="4" t="s">
        <v>1067</v>
      </c>
      <c r="I27" s="26" t="str">
        <f t="shared" si="4"/>
        <v>棄權</v>
      </c>
      <c r="J27" s="2"/>
    </row>
    <row r="28" spans="1:10" ht="67.900000000000006" customHeight="1">
      <c r="A28" s="2" t="s">
        <v>1081</v>
      </c>
      <c r="B28" s="15">
        <f t="shared" ref="B28:B36" si="5">RANK(H28,$H$28:$H$36,1)</f>
        <v>1</v>
      </c>
      <c r="C28" s="15"/>
      <c r="D28" s="54" t="s">
        <v>1082</v>
      </c>
      <c r="E28" s="6" t="s">
        <v>98</v>
      </c>
      <c r="F28" s="98" t="s">
        <v>786</v>
      </c>
      <c r="G28" s="2" t="s">
        <v>1066</v>
      </c>
      <c r="H28" s="4">
        <v>1.5078703703703704E-3</v>
      </c>
      <c r="I28" s="26" t="str">
        <f t="shared" si="4"/>
        <v>2:10.28</v>
      </c>
      <c r="J28" s="2"/>
    </row>
    <row r="29" spans="1:10" ht="67.900000000000006" customHeight="1">
      <c r="A29" s="2"/>
      <c r="B29" s="15">
        <f t="shared" si="5"/>
        <v>2</v>
      </c>
      <c r="C29" s="15">
        <v>1</v>
      </c>
      <c r="D29" s="7" t="s">
        <v>1083</v>
      </c>
      <c r="E29" s="2" t="s">
        <v>2</v>
      </c>
      <c r="F29" s="98" t="s">
        <v>786</v>
      </c>
      <c r="G29" s="2" t="s">
        <v>1066</v>
      </c>
      <c r="H29" s="4">
        <v>1.5751157407407406E-3</v>
      </c>
      <c r="I29" s="26" t="str">
        <f t="shared" si="4"/>
        <v>2:16.09</v>
      </c>
      <c r="J29" s="2"/>
    </row>
    <row r="30" spans="1:10" ht="67.900000000000006" customHeight="1">
      <c r="A30" s="2"/>
      <c r="B30" s="15">
        <f t="shared" si="5"/>
        <v>3</v>
      </c>
      <c r="C30" s="15">
        <v>2</v>
      </c>
      <c r="D30" s="7" t="s">
        <v>1084</v>
      </c>
      <c r="E30" s="2" t="s">
        <v>126</v>
      </c>
      <c r="F30" s="98" t="s">
        <v>786</v>
      </c>
      <c r="G30" s="2" t="s">
        <v>1066</v>
      </c>
      <c r="H30" s="4">
        <v>1.6030092592592595E-3</v>
      </c>
      <c r="I30" s="26" t="str">
        <f t="shared" si="4"/>
        <v>2:18.50</v>
      </c>
      <c r="J30" s="2"/>
    </row>
    <row r="31" spans="1:10" ht="67.900000000000006" customHeight="1">
      <c r="A31" s="2"/>
      <c r="B31" s="15">
        <f t="shared" si="5"/>
        <v>4</v>
      </c>
      <c r="C31" s="15">
        <v>3</v>
      </c>
      <c r="D31" s="7" t="s">
        <v>1085</v>
      </c>
      <c r="E31" s="2" t="s">
        <v>88</v>
      </c>
      <c r="F31" s="98" t="s">
        <v>786</v>
      </c>
      <c r="G31" s="2" t="s">
        <v>1066</v>
      </c>
      <c r="H31" s="4">
        <v>1.6980324074074074E-3</v>
      </c>
      <c r="I31" s="26" t="str">
        <f t="shared" si="4"/>
        <v>2:26.71</v>
      </c>
      <c r="J31" s="2"/>
    </row>
    <row r="32" spans="1:10" ht="67.900000000000006" customHeight="1">
      <c r="A32" s="2"/>
      <c r="B32" s="15">
        <f t="shared" si="5"/>
        <v>5</v>
      </c>
      <c r="C32" s="15">
        <v>4</v>
      </c>
      <c r="D32" s="7" t="s">
        <v>1086</v>
      </c>
      <c r="E32" s="2" t="s">
        <v>1</v>
      </c>
      <c r="F32" s="98" t="s">
        <v>786</v>
      </c>
      <c r="G32" s="2" t="s">
        <v>1066</v>
      </c>
      <c r="H32" s="4">
        <v>1.7238425925925928E-3</v>
      </c>
      <c r="I32" s="26" t="str">
        <f t="shared" si="4"/>
        <v>2:28.94</v>
      </c>
      <c r="J32" s="2"/>
    </row>
    <row r="33" spans="1:10" ht="67.900000000000006" customHeight="1">
      <c r="A33" s="2"/>
      <c r="B33" s="15">
        <f t="shared" si="5"/>
        <v>6</v>
      </c>
      <c r="C33" s="15">
        <v>5</v>
      </c>
      <c r="D33" s="7" t="s">
        <v>1087</v>
      </c>
      <c r="E33" s="2" t="s">
        <v>29</v>
      </c>
      <c r="F33" s="98" t="s">
        <v>786</v>
      </c>
      <c r="G33" s="2" t="s">
        <v>1066</v>
      </c>
      <c r="H33" s="4">
        <v>1.7315972222222223E-3</v>
      </c>
      <c r="I33" s="26" t="str">
        <f t="shared" si="4"/>
        <v>2:29.61</v>
      </c>
      <c r="J33" s="2"/>
    </row>
    <row r="34" spans="1:10" ht="67.900000000000006" customHeight="1">
      <c r="A34" s="2"/>
      <c r="B34" s="15">
        <f t="shared" si="5"/>
        <v>7</v>
      </c>
      <c r="C34" s="15">
        <v>6</v>
      </c>
      <c r="D34" s="7" t="s">
        <v>1088</v>
      </c>
      <c r="E34" s="2" t="s">
        <v>94</v>
      </c>
      <c r="F34" s="98" t="s">
        <v>786</v>
      </c>
      <c r="G34" s="2" t="s">
        <v>1066</v>
      </c>
      <c r="H34" s="4">
        <v>1.7678240740740738E-3</v>
      </c>
      <c r="I34" s="26" t="str">
        <f t="shared" si="4"/>
        <v>2:32.74</v>
      </c>
      <c r="J34" s="2"/>
    </row>
    <row r="35" spans="1:10" ht="67.900000000000006" customHeight="1">
      <c r="A35" s="2"/>
      <c r="B35" s="15">
        <f t="shared" si="5"/>
        <v>8</v>
      </c>
      <c r="C35" s="15"/>
      <c r="D35" s="54" t="s">
        <v>1089</v>
      </c>
      <c r="E35" s="6" t="s">
        <v>101</v>
      </c>
      <c r="F35" s="98" t="s">
        <v>786</v>
      </c>
      <c r="G35" s="2" t="s">
        <v>1066</v>
      </c>
      <c r="H35" s="4">
        <v>1.8012731481481482E-3</v>
      </c>
      <c r="I35" s="26" t="str">
        <f t="shared" si="4"/>
        <v>2:35.63</v>
      </c>
      <c r="J35" s="2"/>
    </row>
    <row r="36" spans="1:10" ht="67.900000000000006" customHeight="1">
      <c r="A36" s="2"/>
      <c r="B36" s="15">
        <f t="shared" si="5"/>
        <v>9</v>
      </c>
      <c r="C36" s="15">
        <v>7</v>
      </c>
      <c r="D36" s="7" t="s">
        <v>787</v>
      </c>
      <c r="E36" s="2" t="s">
        <v>5</v>
      </c>
      <c r="F36" s="98" t="s">
        <v>786</v>
      </c>
      <c r="G36" s="2" t="s">
        <v>1066</v>
      </c>
      <c r="H36" s="4">
        <v>2.0068287037037038E-3</v>
      </c>
      <c r="I36" s="26" t="str">
        <f t="shared" si="4"/>
        <v>2:53.39</v>
      </c>
      <c r="J36" s="2"/>
    </row>
    <row r="37" spans="1:10" ht="64.150000000000006" customHeight="1">
      <c r="A37" s="2" t="s">
        <v>1090</v>
      </c>
      <c r="B37" s="15">
        <f>RANK(H37,$H$37:$H$48,1)</f>
        <v>1</v>
      </c>
      <c r="C37" s="15">
        <f>RANK(I37,$H$37:$H$48,1)</f>
        <v>1</v>
      </c>
      <c r="D37" s="7" t="s">
        <v>791</v>
      </c>
      <c r="E37" s="2" t="s">
        <v>2</v>
      </c>
      <c r="F37" s="98" t="s">
        <v>788</v>
      </c>
      <c r="G37" s="2" t="s">
        <v>801</v>
      </c>
      <c r="H37" s="4">
        <v>1.4409722222222222E-3</v>
      </c>
      <c r="I37" s="26" t="str">
        <f t="shared" si="4"/>
        <v>2:04.50</v>
      </c>
      <c r="J37" s="2"/>
    </row>
    <row r="38" spans="1:10" ht="64.150000000000006" customHeight="1">
      <c r="A38" s="2"/>
      <c r="B38" s="15">
        <f>RANK(H38,$H$37:$H$48,1)</f>
        <v>2</v>
      </c>
      <c r="C38" s="15">
        <f>RANK(I38,$H$37:$H$48,1)</f>
        <v>2</v>
      </c>
      <c r="D38" s="7" t="s">
        <v>793</v>
      </c>
      <c r="E38" s="2" t="s">
        <v>24</v>
      </c>
      <c r="F38" s="98" t="s">
        <v>788</v>
      </c>
      <c r="G38" s="2" t="s">
        <v>801</v>
      </c>
      <c r="H38" s="4">
        <v>1.4774305555555556E-3</v>
      </c>
      <c r="I38" s="26" t="str">
        <f t="shared" si="4"/>
        <v>2:07.65</v>
      </c>
      <c r="J38" s="2"/>
    </row>
    <row r="39" spans="1:10" ht="64.150000000000006" customHeight="1">
      <c r="A39" s="2"/>
      <c r="B39" s="15">
        <f t="shared" ref="B39:B46" si="6">RANK(H39,$H$37:$H$48,1)</f>
        <v>3</v>
      </c>
      <c r="C39" s="15"/>
      <c r="D39" s="54" t="s">
        <v>795</v>
      </c>
      <c r="E39" s="6" t="s">
        <v>90</v>
      </c>
      <c r="F39" s="98" t="s">
        <v>788</v>
      </c>
      <c r="G39" s="2" t="s">
        <v>801</v>
      </c>
      <c r="H39" s="4">
        <v>1.5129629629629627E-3</v>
      </c>
      <c r="I39" s="26" t="str">
        <f t="shared" si="4"/>
        <v>2:10.72</v>
      </c>
      <c r="J39" s="2"/>
    </row>
    <row r="40" spans="1:10" ht="64.150000000000006" customHeight="1">
      <c r="A40" s="2"/>
      <c r="B40" s="15">
        <f t="shared" si="6"/>
        <v>4</v>
      </c>
      <c r="C40" s="15">
        <v>3</v>
      </c>
      <c r="D40" s="7" t="s">
        <v>796</v>
      </c>
      <c r="E40" s="2" t="s">
        <v>5</v>
      </c>
      <c r="F40" s="98" t="s">
        <v>788</v>
      </c>
      <c r="G40" s="2" t="s">
        <v>801</v>
      </c>
      <c r="H40" s="4">
        <v>1.549537037037037E-3</v>
      </c>
      <c r="I40" s="26" t="str">
        <f t="shared" si="4"/>
        <v>2:13.88</v>
      </c>
      <c r="J40" s="2"/>
    </row>
    <row r="41" spans="1:10" ht="64.150000000000006" customHeight="1">
      <c r="A41" s="2"/>
      <c r="B41" s="15">
        <f t="shared" si="6"/>
        <v>5</v>
      </c>
      <c r="C41" s="15">
        <v>4</v>
      </c>
      <c r="D41" s="7" t="s">
        <v>794</v>
      </c>
      <c r="E41" s="2" t="s">
        <v>29</v>
      </c>
      <c r="F41" s="98" t="s">
        <v>788</v>
      </c>
      <c r="G41" s="2" t="s">
        <v>801</v>
      </c>
      <c r="H41" s="4">
        <v>1.5722222222222223E-3</v>
      </c>
      <c r="I41" s="26" t="str">
        <f t="shared" si="4"/>
        <v>2:15.84</v>
      </c>
      <c r="J41" s="2"/>
    </row>
    <row r="42" spans="1:10" ht="64.150000000000006" customHeight="1">
      <c r="A42" s="2"/>
      <c r="B42" s="15">
        <f t="shared" si="6"/>
        <v>6</v>
      </c>
      <c r="C42" s="15"/>
      <c r="D42" s="54" t="s">
        <v>790</v>
      </c>
      <c r="E42" s="6" t="s">
        <v>98</v>
      </c>
      <c r="F42" s="98" t="s">
        <v>788</v>
      </c>
      <c r="G42" s="2" t="s">
        <v>801</v>
      </c>
      <c r="H42" s="4">
        <v>1.5861111111111111E-3</v>
      </c>
      <c r="I42" s="26" t="str">
        <f t="shared" si="4"/>
        <v>2:17.04</v>
      </c>
      <c r="J42" s="2"/>
    </row>
    <row r="43" spans="1:10" ht="64.150000000000006" customHeight="1">
      <c r="A43" s="2"/>
      <c r="B43" s="15">
        <f t="shared" si="6"/>
        <v>7</v>
      </c>
      <c r="C43" s="15">
        <v>5</v>
      </c>
      <c r="D43" s="7" t="s">
        <v>1091</v>
      </c>
      <c r="E43" s="2" t="s">
        <v>173</v>
      </c>
      <c r="F43" s="98" t="s">
        <v>788</v>
      </c>
      <c r="G43" s="2" t="s">
        <v>801</v>
      </c>
      <c r="H43" s="4">
        <v>1.5991898148148148E-3</v>
      </c>
      <c r="I43" s="26" t="str">
        <f t="shared" si="4"/>
        <v>2:18.17</v>
      </c>
      <c r="J43" s="2"/>
    </row>
    <row r="44" spans="1:10" ht="64.150000000000006" customHeight="1">
      <c r="A44" s="2"/>
      <c r="B44" s="15">
        <f t="shared" si="6"/>
        <v>8</v>
      </c>
      <c r="C44" s="15">
        <v>6</v>
      </c>
      <c r="D44" s="7" t="s">
        <v>789</v>
      </c>
      <c r="E44" s="2" t="s">
        <v>103</v>
      </c>
      <c r="F44" s="98" t="s">
        <v>788</v>
      </c>
      <c r="G44" s="2" t="s">
        <v>801</v>
      </c>
      <c r="H44" s="4">
        <v>1.6212962962962962E-3</v>
      </c>
      <c r="I44" s="26" t="str">
        <f t="shared" si="4"/>
        <v>2:20.08</v>
      </c>
      <c r="J44" s="2"/>
    </row>
    <row r="45" spans="1:10" ht="64.150000000000006" customHeight="1">
      <c r="A45" s="2"/>
      <c r="B45" s="15">
        <f t="shared" si="6"/>
        <v>9</v>
      </c>
      <c r="C45" s="15">
        <v>7</v>
      </c>
      <c r="D45" s="7" t="s">
        <v>1092</v>
      </c>
      <c r="E45" s="2" t="s">
        <v>96</v>
      </c>
      <c r="F45" s="98" t="s">
        <v>788</v>
      </c>
      <c r="G45" s="2" t="s">
        <v>801</v>
      </c>
      <c r="H45" s="4">
        <v>1.6630787037037039E-3</v>
      </c>
      <c r="I45" s="26" t="str">
        <f t="shared" si="4"/>
        <v>2:23.69</v>
      </c>
      <c r="J45" s="2"/>
    </row>
    <row r="46" spans="1:10" ht="64.150000000000006" customHeight="1">
      <c r="A46" s="2"/>
      <c r="B46" s="15">
        <f t="shared" si="6"/>
        <v>10</v>
      </c>
      <c r="C46" s="15">
        <v>8</v>
      </c>
      <c r="D46" s="7" t="s">
        <v>1093</v>
      </c>
      <c r="E46" s="2" t="s">
        <v>1</v>
      </c>
      <c r="F46" s="98" t="s">
        <v>788</v>
      </c>
      <c r="G46" s="2" t="s">
        <v>801</v>
      </c>
      <c r="H46" s="4">
        <v>2.1255787037037037E-3</v>
      </c>
      <c r="I46" s="26" t="str">
        <f t="shared" si="4"/>
        <v>3:03.65</v>
      </c>
      <c r="J46" s="2"/>
    </row>
    <row r="47" spans="1:10" ht="64.150000000000006" customHeight="1">
      <c r="A47" s="2"/>
      <c r="B47" s="15"/>
      <c r="C47" s="15"/>
      <c r="D47" s="7" t="s">
        <v>1094</v>
      </c>
      <c r="E47" s="2" t="s">
        <v>138</v>
      </c>
      <c r="F47" s="98" t="s">
        <v>788</v>
      </c>
      <c r="G47" s="2" t="s">
        <v>801</v>
      </c>
      <c r="H47" s="4" t="s">
        <v>1067</v>
      </c>
      <c r="I47" s="26" t="str">
        <f t="shared" si="4"/>
        <v>棄權</v>
      </c>
      <c r="J47" s="2"/>
    </row>
    <row r="48" spans="1:10" ht="64.150000000000006" customHeight="1">
      <c r="A48" s="2"/>
      <c r="B48" s="15"/>
      <c r="C48" s="15"/>
      <c r="D48" s="7" t="s">
        <v>792</v>
      </c>
      <c r="E48" s="2" t="s">
        <v>236</v>
      </c>
      <c r="F48" s="98" t="s">
        <v>788</v>
      </c>
      <c r="G48" s="2" t="s">
        <v>801</v>
      </c>
      <c r="H48" s="4" t="s">
        <v>1067</v>
      </c>
      <c r="I48" s="26" t="str">
        <f t="shared" si="4"/>
        <v>棄權</v>
      </c>
      <c r="J48" s="2"/>
    </row>
    <row r="49" spans="1:10" ht="67.150000000000006" customHeight="1">
      <c r="A49" s="2">
        <v>217</v>
      </c>
      <c r="B49" s="15">
        <f t="shared" ref="B49:C51" si="7">RANK(H49,$H$49:$H$55,1)</f>
        <v>1</v>
      </c>
      <c r="C49" s="15">
        <f t="shared" si="7"/>
        <v>1</v>
      </c>
      <c r="D49" s="7" t="s">
        <v>1108</v>
      </c>
      <c r="E49" s="2" t="s">
        <v>2</v>
      </c>
      <c r="F49" s="98" t="s">
        <v>797</v>
      </c>
      <c r="G49" s="2" t="s">
        <v>801</v>
      </c>
      <c r="H49" s="4">
        <v>1.3530092592592593E-3</v>
      </c>
      <c r="I49" s="26" t="str">
        <f t="shared" si="4"/>
        <v>1:56.90</v>
      </c>
      <c r="J49" s="2"/>
    </row>
    <row r="50" spans="1:10" ht="67.900000000000006" customHeight="1">
      <c r="A50" s="2"/>
      <c r="B50" s="15">
        <f t="shared" si="7"/>
        <v>2</v>
      </c>
      <c r="C50" s="15">
        <f t="shared" si="7"/>
        <v>2</v>
      </c>
      <c r="D50" s="7" t="s">
        <v>798</v>
      </c>
      <c r="E50" s="2" t="s">
        <v>122</v>
      </c>
      <c r="F50" s="98" t="s">
        <v>797</v>
      </c>
      <c r="G50" s="2" t="s">
        <v>801</v>
      </c>
      <c r="H50" s="4">
        <v>1.368287037037037E-3</v>
      </c>
      <c r="I50" s="26" t="str">
        <f t="shared" si="4"/>
        <v>1:58.22</v>
      </c>
      <c r="J50" s="2"/>
    </row>
    <row r="51" spans="1:10" ht="67.900000000000006" customHeight="1">
      <c r="A51" s="2"/>
      <c r="B51" s="15">
        <f t="shared" si="7"/>
        <v>3</v>
      </c>
      <c r="C51" s="15">
        <f t="shared" si="7"/>
        <v>3</v>
      </c>
      <c r="D51" s="7" t="s">
        <v>1106</v>
      </c>
      <c r="E51" s="2" t="s">
        <v>173</v>
      </c>
      <c r="F51" s="98" t="s">
        <v>797</v>
      </c>
      <c r="G51" s="2" t="s">
        <v>801</v>
      </c>
      <c r="H51" s="4">
        <v>1.3840277777777776E-3</v>
      </c>
      <c r="I51" s="26" t="str">
        <f t="shared" si="4"/>
        <v>1:59.58</v>
      </c>
      <c r="J51" s="2"/>
    </row>
    <row r="52" spans="1:10" ht="67.900000000000006" customHeight="1">
      <c r="A52" s="2"/>
      <c r="B52" s="15">
        <f>RANK(H52,$H$49:$H$55,1)</f>
        <v>4</v>
      </c>
      <c r="C52" s="15">
        <v>4</v>
      </c>
      <c r="D52" s="52" t="s">
        <v>1105</v>
      </c>
      <c r="E52" s="2" t="s">
        <v>138</v>
      </c>
      <c r="F52" s="98" t="s">
        <v>797</v>
      </c>
      <c r="G52" s="2" t="s">
        <v>801</v>
      </c>
      <c r="H52" s="4">
        <v>1.3972222222222222E-3</v>
      </c>
      <c r="I52" s="26" t="str">
        <f t="shared" si="4"/>
        <v>2:00.72</v>
      </c>
      <c r="J52" s="2"/>
    </row>
    <row r="53" spans="1:10" ht="67.900000000000006" customHeight="1">
      <c r="A53" s="2"/>
      <c r="B53" s="15">
        <f>RANK(H53,$H$49:$H$55,1)</f>
        <v>5</v>
      </c>
      <c r="C53" s="15">
        <v>5</v>
      </c>
      <c r="D53" s="7" t="s">
        <v>1109</v>
      </c>
      <c r="E53" s="2" t="s">
        <v>167</v>
      </c>
      <c r="F53" s="98" t="s">
        <v>797</v>
      </c>
      <c r="G53" s="2" t="s">
        <v>801</v>
      </c>
      <c r="H53" s="4">
        <v>1.5288194444444444E-3</v>
      </c>
      <c r="I53" s="26" t="str">
        <f t="shared" si="4"/>
        <v>2:12.09</v>
      </c>
      <c r="J53" s="2"/>
    </row>
    <row r="54" spans="1:10" ht="67.900000000000006" customHeight="1">
      <c r="A54" s="2"/>
      <c r="B54" s="15">
        <f>RANK(H54,$H$49:$H$55,1)</f>
        <v>6</v>
      </c>
      <c r="C54" s="15">
        <v>6</v>
      </c>
      <c r="D54" s="7" t="s">
        <v>1107</v>
      </c>
      <c r="E54" s="2" t="s">
        <v>156</v>
      </c>
      <c r="F54" s="98" t="s">
        <v>797</v>
      </c>
      <c r="G54" s="2" t="s">
        <v>801</v>
      </c>
      <c r="H54" s="4">
        <v>1.6172453703703705E-3</v>
      </c>
      <c r="I54" s="26" t="str">
        <f t="shared" si="4"/>
        <v>2:19.73</v>
      </c>
      <c r="J54" s="2"/>
    </row>
    <row r="55" spans="1:10" ht="67.900000000000006" customHeight="1">
      <c r="A55" s="2"/>
      <c r="B55" s="15">
        <f>RANK(H55,$H$49:$H$55,1)</f>
        <v>7</v>
      </c>
      <c r="C55" s="15">
        <v>7</v>
      </c>
      <c r="D55" s="7" t="s">
        <v>1104</v>
      </c>
      <c r="E55" s="2" t="s">
        <v>94</v>
      </c>
      <c r="F55" s="98" t="s">
        <v>797</v>
      </c>
      <c r="G55" s="2" t="s">
        <v>801</v>
      </c>
      <c r="H55" s="4">
        <v>1.6583333333333331E-3</v>
      </c>
      <c r="I55" s="26" t="str">
        <f t="shared" si="4"/>
        <v>2:23.28</v>
      </c>
      <c r="J55" s="2"/>
    </row>
    <row r="56" spans="1:10" ht="67.900000000000006" customHeight="1">
      <c r="A56" s="2">
        <v>217</v>
      </c>
      <c r="B56" s="15">
        <f>RANK(H56,$H$56:$H$56,1)</f>
        <v>1</v>
      </c>
      <c r="C56" s="15">
        <f>RANK(I56,$H$56:$H$56,1)</f>
        <v>1</v>
      </c>
      <c r="D56" s="7" t="s">
        <v>1110</v>
      </c>
      <c r="E56" s="2" t="s">
        <v>138</v>
      </c>
      <c r="F56" s="98" t="s">
        <v>799</v>
      </c>
      <c r="G56" s="2" t="s">
        <v>801</v>
      </c>
      <c r="H56" s="4">
        <v>1.7479166666666667E-3</v>
      </c>
      <c r="I56" s="26" t="str">
        <f t="shared" si="4"/>
        <v>2:31.02</v>
      </c>
      <c r="J56" s="2"/>
    </row>
    <row r="57" spans="1:10" ht="67.900000000000006" customHeight="1">
      <c r="A57" s="2">
        <v>218</v>
      </c>
      <c r="B57" s="15">
        <f t="shared" ref="B57:B62" si="8">RANK(H57,$H$57:$H$64,1)</f>
        <v>1</v>
      </c>
      <c r="C57" s="15"/>
      <c r="D57" s="54" t="s">
        <v>1095</v>
      </c>
      <c r="E57" s="6" t="s">
        <v>90</v>
      </c>
      <c r="F57" s="98" t="s">
        <v>800</v>
      </c>
      <c r="G57" s="2" t="s">
        <v>801</v>
      </c>
      <c r="H57" s="4">
        <v>1.2855324074074073E-3</v>
      </c>
      <c r="I57" s="26" t="str">
        <f t="shared" ref="I57:I64" si="9">TEXT(H57,"m:ss.00;@")</f>
        <v>1:51.07</v>
      </c>
      <c r="J57" s="2"/>
    </row>
    <row r="58" spans="1:10" ht="67.900000000000006" customHeight="1">
      <c r="A58" s="2"/>
      <c r="B58" s="15">
        <f t="shared" si="8"/>
        <v>2</v>
      </c>
      <c r="C58" s="15">
        <v>1</v>
      </c>
      <c r="D58" s="7" t="s">
        <v>1096</v>
      </c>
      <c r="E58" s="2" t="s">
        <v>175</v>
      </c>
      <c r="F58" s="98" t="s">
        <v>800</v>
      </c>
      <c r="G58" s="2" t="s">
        <v>801</v>
      </c>
      <c r="H58" s="4">
        <v>1.3358796296296296E-3</v>
      </c>
      <c r="I58" s="26" t="str">
        <f t="shared" si="9"/>
        <v>1:55.42</v>
      </c>
      <c r="J58" s="2"/>
    </row>
    <row r="59" spans="1:10" ht="67.900000000000006" customHeight="1">
      <c r="A59" s="2"/>
      <c r="B59" s="15">
        <f t="shared" si="8"/>
        <v>3</v>
      </c>
      <c r="C59" s="15">
        <v>2</v>
      </c>
      <c r="D59" s="7" t="s">
        <v>1097</v>
      </c>
      <c r="E59" s="2" t="s">
        <v>1</v>
      </c>
      <c r="F59" s="98" t="s">
        <v>800</v>
      </c>
      <c r="G59" s="2" t="s">
        <v>801</v>
      </c>
      <c r="H59" s="4">
        <v>1.3673611111111111E-3</v>
      </c>
      <c r="I59" s="26" t="str">
        <f t="shared" si="9"/>
        <v>1:58.14</v>
      </c>
      <c r="J59" s="2"/>
    </row>
    <row r="60" spans="1:10" ht="67.900000000000006" customHeight="1">
      <c r="A60" s="2"/>
      <c r="B60" s="15">
        <f t="shared" si="8"/>
        <v>4</v>
      </c>
      <c r="C60" s="15">
        <v>3</v>
      </c>
      <c r="D60" s="7" t="s">
        <v>1098</v>
      </c>
      <c r="E60" s="2" t="s">
        <v>323</v>
      </c>
      <c r="F60" s="98" t="s">
        <v>800</v>
      </c>
      <c r="G60" s="2" t="s">
        <v>801</v>
      </c>
      <c r="H60" s="4">
        <v>1.4649305555555555E-3</v>
      </c>
      <c r="I60" s="26" t="str">
        <f t="shared" si="9"/>
        <v>2:06.57</v>
      </c>
      <c r="J60" s="2"/>
    </row>
    <row r="61" spans="1:10" ht="67.900000000000006" customHeight="1">
      <c r="A61" s="2"/>
      <c r="B61" s="15">
        <f t="shared" si="8"/>
        <v>5</v>
      </c>
      <c r="C61" s="15">
        <v>4</v>
      </c>
      <c r="D61" s="7" t="s">
        <v>1099</v>
      </c>
      <c r="E61" s="2" t="s">
        <v>242</v>
      </c>
      <c r="F61" s="98" t="s">
        <v>800</v>
      </c>
      <c r="G61" s="2" t="s">
        <v>801</v>
      </c>
      <c r="H61" s="4">
        <v>1.6099537037037037E-3</v>
      </c>
      <c r="I61" s="26" t="str">
        <f t="shared" si="9"/>
        <v>2:19.10</v>
      </c>
      <c r="J61" s="2"/>
    </row>
    <row r="62" spans="1:10" ht="67.900000000000006" customHeight="1">
      <c r="A62" s="2"/>
      <c r="B62" s="15">
        <f t="shared" si="8"/>
        <v>6</v>
      </c>
      <c r="C62" s="15">
        <v>5</v>
      </c>
      <c r="D62" s="7" t="s">
        <v>1100</v>
      </c>
      <c r="E62" s="2" t="s">
        <v>138</v>
      </c>
      <c r="F62" s="98" t="s">
        <v>800</v>
      </c>
      <c r="G62" s="2" t="s">
        <v>801</v>
      </c>
      <c r="H62" s="4">
        <v>1.6670138888888889E-3</v>
      </c>
      <c r="I62" s="26" t="str">
        <f t="shared" si="9"/>
        <v>2:24.03</v>
      </c>
      <c r="J62" s="2"/>
    </row>
    <row r="63" spans="1:10" ht="67.900000000000006" customHeight="1">
      <c r="A63" s="2"/>
      <c r="B63" s="15"/>
      <c r="C63" s="15"/>
      <c r="D63" s="7" t="s">
        <v>1101</v>
      </c>
      <c r="E63" s="2" t="s">
        <v>250</v>
      </c>
      <c r="F63" s="98" t="s">
        <v>1102</v>
      </c>
      <c r="G63" s="2" t="s">
        <v>801</v>
      </c>
      <c r="H63" s="4" t="s">
        <v>1067</v>
      </c>
      <c r="I63" s="26" t="str">
        <f t="shared" si="9"/>
        <v>棄權</v>
      </c>
      <c r="J63" s="2"/>
    </row>
    <row r="64" spans="1:10" ht="67.900000000000006" customHeight="1">
      <c r="A64" s="2"/>
      <c r="B64" s="15"/>
      <c r="C64" s="15"/>
      <c r="D64" s="7" t="s">
        <v>1103</v>
      </c>
      <c r="E64" s="2" t="s">
        <v>2</v>
      </c>
      <c r="F64" s="98" t="s">
        <v>800</v>
      </c>
      <c r="G64" s="2" t="s">
        <v>801</v>
      </c>
      <c r="H64" s="4" t="s">
        <v>1067</v>
      </c>
      <c r="I64" s="26" t="str">
        <f t="shared" si="9"/>
        <v>棄權</v>
      </c>
      <c r="J64" s="2"/>
    </row>
    <row r="65" spans="4:10" ht="67.900000000000006" customHeight="1">
      <c r="D65" s="1"/>
      <c r="E65" s="1"/>
      <c r="G65" s="1"/>
      <c r="H65" s="1"/>
      <c r="I65" s="1"/>
      <c r="J65" s="1"/>
    </row>
    <row r="66" spans="4:10" ht="67.900000000000006" customHeight="1">
      <c r="D66" s="1"/>
      <c r="E66" s="1"/>
      <c r="G66" s="1"/>
      <c r="H66" s="1"/>
      <c r="I66" s="1"/>
      <c r="J66" s="1"/>
    </row>
    <row r="67" spans="4:10" ht="67.900000000000006" customHeight="1">
      <c r="D67" s="1"/>
      <c r="E67" s="1"/>
      <c r="G67" s="1"/>
      <c r="H67" s="1"/>
      <c r="I67" s="1"/>
      <c r="J67" s="1"/>
    </row>
    <row r="68" spans="4:10" ht="67.900000000000006" customHeight="1">
      <c r="D68" s="1"/>
      <c r="E68" s="1"/>
      <c r="G68" s="1"/>
      <c r="H68" s="1"/>
      <c r="I68" s="1"/>
      <c r="J68" s="1"/>
    </row>
    <row r="69" spans="4:10" ht="67.900000000000006" customHeight="1">
      <c r="D69" s="1"/>
      <c r="E69" s="1"/>
      <c r="G69" s="1"/>
      <c r="H69" s="1"/>
      <c r="I69" s="1"/>
      <c r="J69" s="1"/>
    </row>
    <row r="70" spans="4:10" ht="67.900000000000006" customHeight="1">
      <c r="D70" s="1"/>
      <c r="E70" s="1"/>
      <c r="G70" s="1"/>
      <c r="H70" s="1"/>
      <c r="I70" s="1"/>
      <c r="J70" s="1"/>
    </row>
    <row r="71" spans="4:10" ht="67.900000000000006" customHeight="1">
      <c r="D71" s="1"/>
      <c r="E71" s="1"/>
      <c r="G71" s="1"/>
      <c r="H71" s="1"/>
      <c r="I71" s="1"/>
      <c r="J71" s="1"/>
    </row>
    <row r="72" spans="4:10" ht="67.900000000000006" customHeight="1">
      <c r="D72" s="1"/>
      <c r="E72" s="1"/>
      <c r="G72" s="1"/>
      <c r="H72" s="1"/>
      <c r="I72" s="1"/>
      <c r="J72" s="1"/>
    </row>
    <row r="73" spans="4:10" ht="67.900000000000006" customHeight="1">
      <c r="D73" s="1"/>
      <c r="E73" s="1"/>
      <c r="G73" s="1"/>
      <c r="H73" s="1"/>
      <c r="I73" s="1"/>
      <c r="J73" s="1"/>
    </row>
    <row r="74" spans="4:10" ht="67.900000000000006" customHeight="1">
      <c r="D74" s="1"/>
      <c r="E74" s="1"/>
      <c r="G74" s="1"/>
      <c r="H74" s="1"/>
      <c r="I74" s="1"/>
      <c r="J74" s="1"/>
    </row>
    <row r="75" spans="4:10" ht="67.900000000000006" customHeight="1">
      <c r="D75" s="1"/>
      <c r="E75" s="1"/>
      <c r="G75" s="1"/>
      <c r="H75" s="1"/>
      <c r="I75" s="1"/>
      <c r="J75" s="1"/>
    </row>
    <row r="76" spans="4:10" ht="67.900000000000006" customHeight="1">
      <c r="D76" s="1"/>
      <c r="E76" s="1"/>
      <c r="G76" s="1"/>
      <c r="H76" s="1"/>
      <c r="I76" s="1"/>
      <c r="J76" s="1"/>
    </row>
    <row r="77" spans="4:10" ht="67.900000000000006" customHeight="1">
      <c r="D77" s="1"/>
      <c r="E77" s="1"/>
      <c r="G77" s="1"/>
      <c r="H77" s="1"/>
      <c r="I77" s="1"/>
      <c r="J77" s="1"/>
    </row>
    <row r="78" spans="4:10" ht="49.9" customHeight="1">
      <c r="E78" s="1"/>
      <c r="G78" s="1"/>
      <c r="H78" s="1"/>
      <c r="I78" s="1"/>
    </row>
    <row r="79" spans="4:10" ht="49.9" customHeight="1">
      <c r="E79" s="1"/>
      <c r="G79" s="1"/>
      <c r="H79" s="1"/>
      <c r="I79" s="1"/>
    </row>
    <row r="80" spans="4:10" ht="49.9" customHeight="1">
      <c r="E80" s="1"/>
      <c r="G80" s="1"/>
      <c r="H80" s="1"/>
      <c r="I80" s="1"/>
    </row>
    <row r="81" spans="5:9" ht="49.9" customHeight="1">
      <c r="E81" s="1"/>
      <c r="G81" s="1"/>
      <c r="H81" s="1"/>
      <c r="I81" s="1"/>
    </row>
    <row r="82" spans="5:9" ht="49.9" customHeight="1">
      <c r="E82" s="1"/>
      <c r="G82" s="1"/>
      <c r="H82" s="1"/>
      <c r="I82" s="1"/>
    </row>
    <row r="83" spans="5:9" ht="49.9" customHeight="1">
      <c r="E83" s="1"/>
      <c r="G83" s="1"/>
      <c r="H83" s="1"/>
      <c r="I83" s="1"/>
    </row>
    <row r="84" spans="5:9" ht="49.9" customHeight="1">
      <c r="E84" s="1"/>
      <c r="G84" s="1"/>
      <c r="H84" s="1"/>
      <c r="I84" s="1"/>
    </row>
    <row r="85" spans="5:9" ht="49.9" customHeight="1">
      <c r="E85" s="1"/>
      <c r="G85" s="1"/>
      <c r="H85" s="1"/>
      <c r="I85" s="1"/>
    </row>
    <row r="86" spans="5:9" ht="49.9" customHeight="1">
      <c r="E86" s="1"/>
      <c r="G86" s="1"/>
      <c r="H86" s="1"/>
      <c r="I86" s="1"/>
    </row>
    <row r="87" spans="5:9" ht="49.9" customHeight="1">
      <c r="E87" s="1"/>
      <c r="G87" s="1"/>
      <c r="H87" s="1"/>
      <c r="I87" s="1"/>
    </row>
    <row r="88" spans="5:9" ht="49.9" customHeight="1">
      <c r="E88" s="1"/>
      <c r="G88" s="1"/>
      <c r="H88" s="1"/>
      <c r="I88" s="1"/>
    </row>
    <row r="89" spans="5:9" ht="49.9" customHeight="1">
      <c r="E89" s="1"/>
      <c r="G89" s="1"/>
      <c r="H89" s="1"/>
      <c r="I89" s="1"/>
    </row>
    <row r="90" spans="5:9" ht="49.9" customHeight="1">
      <c r="E90" s="1"/>
      <c r="G90" s="1"/>
      <c r="H90" s="1"/>
      <c r="I90" s="1"/>
    </row>
    <row r="91" spans="5:9" ht="49.9" customHeight="1">
      <c r="E91" s="1"/>
      <c r="G91" s="1"/>
      <c r="H91" s="1"/>
      <c r="I91" s="1"/>
    </row>
    <row r="92" spans="5:9" ht="49.9" customHeight="1">
      <c r="E92" s="1"/>
      <c r="G92" s="1"/>
      <c r="H92" s="1"/>
      <c r="I92" s="1"/>
    </row>
    <row r="93" spans="5:9" ht="49.9" customHeight="1">
      <c r="E93" s="1"/>
      <c r="G93" s="1"/>
      <c r="H93" s="1"/>
      <c r="I93" s="1"/>
    </row>
    <row r="94" spans="5:9" ht="49.9" customHeight="1">
      <c r="E94" s="1"/>
      <c r="G94" s="1"/>
      <c r="H94" s="1"/>
      <c r="I94" s="1"/>
    </row>
    <row r="95" spans="5:9" ht="49.9" customHeight="1">
      <c r="E95" s="1"/>
      <c r="G95" s="1"/>
      <c r="H95" s="1"/>
      <c r="I95" s="1"/>
    </row>
    <row r="96" spans="5:9" ht="49.9" customHeight="1">
      <c r="E96" s="1"/>
      <c r="G96" s="1"/>
      <c r="H96" s="1"/>
      <c r="I96" s="1"/>
    </row>
    <row r="97" spans="5:9" ht="49.9" customHeight="1">
      <c r="E97" s="1"/>
      <c r="G97" s="1"/>
      <c r="H97" s="1"/>
      <c r="I97" s="1"/>
    </row>
    <row r="98" spans="5:9" ht="49.9" customHeight="1">
      <c r="E98" s="1"/>
      <c r="G98" s="1"/>
      <c r="H98" s="1"/>
      <c r="I98" s="1"/>
    </row>
    <row r="99" spans="5:9" ht="49.9" customHeight="1">
      <c r="E99" s="1"/>
      <c r="G99" s="1"/>
      <c r="H99" s="1"/>
      <c r="I99" s="1"/>
    </row>
    <row r="100" spans="5:9" ht="49.9" customHeight="1">
      <c r="E100" s="1"/>
      <c r="G100" s="1"/>
      <c r="H100" s="1"/>
      <c r="I100" s="1"/>
    </row>
    <row r="101" spans="5:9" ht="49.9" customHeight="1">
      <c r="E101" s="1"/>
      <c r="G101" s="1"/>
      <c r="H101" s="1"/>
      <c r="I101" s="1"/>
    </row>
    <row r="102" spans="5:9" ht="49.9" customHeight="1">
      <c r="E102" s="1"/>
      <c r="G102" s="1"/>
      <c r="H102" s="1"/>
      <c r="I102" s="1"/>
    </row>
    <row r="103" spans="5:9" ht="49.9" customHeight="1">
      <c r="E103" s="1"/>
      <c r="G103" s="1"/>
      <c r="H103" s="1"/>
      <c r="I103" s="1"/>
    </row>
    <row r="104" spans="5:9" ht="49.9" customHeight="1">
      <c r="E104" s="1"/>
      <c r="G104" s="1"/>
      <c r="H104" s="1"/>
      <c r="I104" s="1"/>
    </row>
    <row r="105" spans="5:9" ht="49.9" customHeight="1">
      <c r="E105" s="1"/>
      <c r="G105" s="1"/>
      <c r="H105" s="1"/>
      <c r="I105" s="1"/>
    </row>
    <row r="106" spans="5:9" ht="49.9" customHeight="1">
      <c r="E106" s="1"/>
      <c r="G106" s="1"/>
      <c r="H106" s="1"/>
      <c r="I106" s="1"/>
    </row>
    <row r="107" spans="5:9" ht="49.9" customHeight="1">
      <c r="E107" s="1"/>
      <c r="G107" s="1"/>
      <c r="H107" s="1"/>
      <c r="I107" s="1"/>
    </row>
    <row r="108" spans="5:9" ht="49.9" customHeight="1">
      <c r="E108" s="1"/>
      <c r="G108" s="1"/>
      <c r="H108" s="1"/>
      <c r="I108" s="1"/>
    </row>
    <row r="109" spans="5:9" ht="49.9" customHeight="1">
      <c r="E109" s="1"/>
      <c r="G109" s="1"/>
      <c r="H109" s="1"/>
      <c r="I109" s="1"/>
    </row>
    <row r="110" spans="5:9" ht="49.9" customHeight="1">
      <c r="E110" s="1"/>
      <c r="G110" s="1"/>
      <c r="H110" s="1"/>
      <c r="I110" s="1"/>
    </row>
    <row r="111" spans="5:9" ht="49.9" customHeight="1">
      <c r="E111" s="1"/>
      <c r="G111" s="1"/>
      <c r="H111" s="1"/>
      <c r="I111" s="1"/>
    </row>
    <row r="112" spans="5:9" ht="49.9" customHeight="1">
      <c r="E112" s="1"/>
      <c r="G112" s="1"/>
      <c r="H112" s="1"/>
      <c r="I112" s="1"/>
    </row>
    <row r="113" spans="5:9" ht="49.9" customHeight="1">
      <c r="E113" s="1"/>
      <c r="G113" s="1"/>
      <c r="H113" s="1"/>
      <c r="I113" s="1"/>
    </row>
    <row r="114" spans="5:9" ht="49.9" customHeight="1">
      <c r="E114" s="1"/>
      <c r="G114" s="1"/>
      <c r="H114" s="1"/>
      <c r="I114" s="1"/>
    </row>
    <row r="115" spans="5:9" ht="49.9" customHeight="1">
      <c r="E115" s="1"/>
      <c r="G115" s="1"/>
      <c r="H115" s="1"/>
      <c r="I115" s="1"/>
    </row>
    <row r="116" spans="5:9" ht="49.9" customHeight="1">
      <c r="E116" s="1"/>
      <c r="G116" s="1"/>
      <c r="H116" s="1"/>
      <c r="I116" s="1"/>
    </row>
    <row r="117" spans="5:9" ht="49.9" customHeight="1">
      <c r="E117" s="1"/>
      <c r="G117" s="1"/>
      <c r="H117" s="1"/>
      <c r="I117" s="1"/>
    </row>
    <row r="118" spans="5:9" ht="49.9" customHeight="1">
      <c r="E118" s="1"/>
      <c r="G118" s="1"/>
      <c r="H118" s="1"/>
      <c r="I118" s="1"/>
    </row>
    <row r="119" spans="5:9" ht="49.9" customHeight="1">
      <c r="E119" s="1"/>
      <c r="G119" s="1"/>
      <c r="H119" s="1"/>
      <c r="I119" s="1"/>
    </row>
    <row r="120" spans="5:9" ht="49.9" customHeight="1">
      <c r="E120" s="1"/>
      <c r="G120" s="1"/>
      <c r="H120" s="1"/>
      <c r="I120" s="1"/>
    </row>
    <row r="121" spans="5:9" ht="49.9" customHeight="1">
      <c r="E121" s="1"/>
      <c r="G121" s="1"/>
      <c r="H121" s="1"/>
      <c r="I121" s="1"/>
    </row>
    <row r="122" spans="5:9" ht="49.9" customHeight="1">
      <c r="E122" s="1"/>
      <c r="G122" s="1"/>
      <c r="H122" s="1"/>
      <c r="I122" s="1"/>
    </row>
    <row r="123" spans="5:9" ht="49.9" customHeight="1">
      <c r="E123" s="1"/>
      <c r="G123" s="1"/>
      <c r="H123" s="1"/>
      <c r="I123" s="1"/>
    </row>
    <row r="124" spans="5:9" ht="49.9" customHeight="1">
      <c r="E124" s="1"/>
      <c r="G124" s="1"/>
      <c r="H124" s="1"/>
      <c r="I124" s="1"/>
    </row>
    <row r="125" spans="5:9" ht="49.9" customHeight="1">
      <c r="E125" s="1"/>
      <c r="G125" s="1"/>
      <c r="H125" s="1"/>
      <c r="I125" s="1"/>
    </row>
    <row r="126" spans="5:9" ht="49.9" customHeight="1">
      <c r="E126" s="1"/>
    </row>
    <row r="127" spans="5:9" ht="49.9" customHeight="1">
      <c r="E127" s="1"/>
    </row>
    <row r="128" spans="5:9" ht="49.9" customHeight="1">
      <c r="E128" s="1"/>
    </row>
    <row r="129" spans="5:5" ht="49.9" customHeight="1">
      <c r="E129" s="1"/>
    </row>
    <row r="130" spans="5:5" ht="49.9" customHeight="1">
      <c r="E130" s="1"/>
    </row>
    <row r="131" spans="5:5" ht="49.9" customHeight="1">
      <c r="E131" s="1"/>
    </row>
    <row r="132" spans="5:5" ht="49.9" customHeight="1">
      <c r="E132" s="1"/>
    </row>
    <row r="133" spans="5:5" ht="49.9" customHeight="1">
      <c r="E133" s="1"/>
    </row>
    <row r="134" spans="5:5" ht="49.9" customHeight="1">
      <c r="E134" s="1"/>
    </row>
    <row r="135" spans="5:5" ht="49.9" customHeight="1">
      <c r="E135" s="1"/>
    </row>
    <row r="136" spans="5:5" ht="49.9" customHeight="1">
      <c r="E136" s="1"/>
    </row>
    <row r="137" spans="5:5" ht="49.9" customHeight="1">
      <c r="E137" s="1"/>
    </row>
    <row r="138" spans="5:5" ht="49.9" customHeight="1">
      <c r="E138" s="1"/>
    </row>
    <row r="139" spans="5:5" ht="49.9" customHeight="1">
      <c r="E139" s="1"/>
    </row>
    <row r="140" spans="5:5" ht="49.9" customHeight="1">
      <c r="E140" s="1"/>
    </row>
    <row r="141" spans="5:5" ht="49.9" customHeight="1">
      <c r="E141" s="1"/>
    </row>
    <row r="142" spans="5:5" ht="49.9" customHeight="1">
      <c r="E142" s="1"/>
    </row>
    <row r="143" spans="5:5" ht="49.9" customHeight="1">
      <c r="E143" s="1"/>
    </row>
    <row r="144" spans="5:5" ht="49.9" customHeight="1">
      <c r="E144" s="1"/>
    </row>
    <row r="145" spans="5:5" ht="49.9" customHeight="1">
      <c r="E145" s="1"/>
    </row>
    <row r="146" spans="5:5" ht="49.9" customHeight="1">
      <c r="E146" s="1"/>
    </row>
    <row r="147" spans="5:5" ht="49.9" customHeight="1">
      <c r="E147" s="1"/>
    </row>
  </sheetData>
  <sortState ref="B8:H14">
    <sortCondition ref="B8:B14"/>
  </sortState>
  <phoneticPr fontId="1" type="noConversion"/>
  <pageMargins left="0.31496062992125984" right="0.31496062992125984" top="0.39370078740157483" bottom="7.874015748031496E-2" header="0.31496062992125984" footer="0.31496062992125984"/>
  <pageSetup paperSize="9" orientation="portrait" horizontalDpi="0" verticalDpi="0" r:id="rId1"/>
  <rowBreaks count="9" manualBreakCount="9">
    <brk id="3" max="16383" man="1"/>
    <brk id="5" max="16383" man="1"/>
    <brk id="14" max="16383" man="1"/>
    <brk id="21" max="16383" man="1"/>
    <brk id="27" max="16383" man="1"/>
    <brk id="36" max="16383" man="1"/>
    <brk id="48" max="16383" man="1"/>
    <brk id="55" max="16383" man="1"/>
    <brk id="5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120" zoomScaleNormal="120" workbookViewId="0">
      <selection activeCell="O19" sqref="O19"/>
    </sheetView>
  </sheetViews>
  <sheetFormatPr defaultColWidth="8.875" defaultRowHeight="30" customHeight="1"/>
  <cols>
    <col min="1" max="1" width="3.125" style="20" customWidth="1"/>
    <col min="2" max="2" width="3" style="20" customWidth="1"/>
    <col min="3" max="3" width="11.375" style="21" customWidth="1"/>
    <col min="4" max="4" width="18.125" style="21" customWidth="1"/>
    <col min="5" max="5" width="5.5" style="22" customWidth="1"/>
    <col min="6" max="6" width="9.625" style="22" customWidth="1"/>
    <col min="7" max="7" width="9.375" style="23" customWidth="1"/>
    <col min="8" max="8" width="6.5" style="23" hidden="1" customWidth="1"/>
    <col min="9" max="10" width="6.5" style="21" customWidth="1"/>
    <col min="11" max="11" width="9.75" style="23" customWidth="1"/>
    <col min="12" max="12" width="9.75" style="21" customWidth="1"/>
    <col min="13" max="13" width="5" style="23" customWidth="1"/>
    <col min="14" max="16384" width="8.875" style="10"/>
  </cols>
  <sheetData>
    <row r="1" spans="1:13" ht="30" customHeight="1">
      <c r="A1" s="134" t="s">
        <v>67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3" ht="30" customHeight="1">
      <c r="A2" s="29" t="s">
        <v>803</v>
      </c>
      <c r="B2" s="29" t="s">
        <v>804</v>
      </c>
      <c r="C2" s="8" t="s">
        <v>54</v>
      </c>
      <c r="D2" s="8" t="s">
        <v>83</v>
      </c>
      <c r="E2" s="8" t="s">
        <v>0</v>
      </c>
      <c r="F2" s="8" t="s">
        <v>53</v>
      </c>
      <c r="G2" s="120" t="s">
        <v>56</v>
      </c>
      <c r="H2" s="121" t="s">
        <v>66</v>
      </c>
      <c r="I2" s="91" t="s">
        <v>59</v>
      </c>
      <c r="J2" s="91" t="s">
        <v>60</v>
      </c>
      <c r="K2" s="119" t="s">
        <v>57</v>
      </c>
      <c r="L2" s="75" t="s">
        <v>68</v>
      </c>
    </row>
    <row r="3" spans="1:13" ht="30" customHeight="1">
      <c r="A3" s="28">
        <v>1</v>
      </c>
      <c r="B3" s="28">
        <v>1</v>
      </c>
      <c r="C3" s="28" t="s">
        <v>19</v>
      </c>
      <c r="D3" s="28" t="s">
        <v>126</v>
      </c>
      <c r="E3" s="28" t="s">
        <v>20</v>
      </c>
      <c r="F3" s="38" t="s">
        <v>71</v>
      </c>
      <c r="G3" s="39">
        <v>2.2371527777777776E-3</v>
      </c>
      <c r="H3" s="40" t="s">
        <v>881</v>
      </c>
      <c r="I3" s="47">
        <v>2.5601851851851849E-3</v>
      </c>
      <c r="J3" s="47">
        <v>2.5601851851851849E-3</v>
      </c>
      <c r="K3" s="28" t="s">
        <v>882</v>
      </c>
      <c r="L3" s="28" t="s">
        <v>883</v>
      </c>
      <c r="M3" s="132">
        <v>43372</v>
      </c>
    </row>
    <row r="4" spans="1:13" ht="30" customHeight="1">
      <c r="A4" s="17">
        <v>1</v>
      </c>
      <c r="B4" s="18"/>
      <c r="C4" s="128" t="s">
        <v>136</v>
      </c>
      <c r="D4" s="128" t="s">
        <v>98</v>
      </c>
      <c r="E4" s="19" t="s">
        <v>25</v>
      </c>
      <c r="F4" s="19" t="s">
        <v>71</v>
      </c>
      <c r="G4" s="19">
        <v>1.8837962962962964E-3</v>
      </c>
      <c r="H4" s="13" t="s">
        <v>884</v>
      </c>
      <c r="I4" s="19">
        <v>1.9759259259259261E-3</v>
      </c>
      <c r="J4" s="19">
        <v>1.8927083333333337E-3</v>
      </c>
      <c r="K4" s="122"/>
      <c r="L4" s="12" t="s">
        <v>883</v>
      </c>
      <c r="M4" s="133">
        <v>43372</v>
      </c>
    </row>
    <row r="5" spans="1:13" ht="30" customHeight="1">
      <c r="A5" s="17">
        <v>1</v>
      </c>
      <c r="B5" s="18"/>
      <c r="C5" s="128" t="s">
        <v>150</v>
      </c>
      <c r="D5" s="128" t="s">
        <v>88</v>
      </c>
      <c r="E5" s="19" t="s">
        <v>30</v>
      </c>
      <c r="F5" s="19" t="s">
        <v>71</v>
      </c>
      <c r="G5" s="19">
        <v>1.5892361111111109E-3</v>
      </c>
      <c r="H5" s="13" t="s">
        <v>885</v>
      </c>
      <c r="I5" s="19">
        <v>1.6483796296296298E-3</v>
      </c>
      <c r="J5" s="19">
        <v>1.6483796296296298E-3</v>
      </c>
      <c r="K5" s="122"/>
      <c r="L5" s="12" t="s">
        <v>883</v>
      </c>
      <c r="M5" s="133">
        <v>43372</v>
      </c>
    </row>
    <row r="6" spans="1:13" ht="30" customHeight="1">
      <c r="A6" s="17">
        <v>1</v>
      </c>
      <c r="B6" s="17">
        <v>1</v>
      </c>
      <c r="C6" s="12" t="s">
        <v>174</v>
      </c>
      <c r="D6" s="12" t="s">
        <v>175</v>
      </c>
      <c r="E6" s="19" t="s">
        <v>43</v>
      </c>
      <c r="F6" s="19" t="s">
        <v>71</v>
      </c>
      <c r="G6" s="19">
        <v>1.4501157407407405E-3</v>
      </c>
      <c r="H6" s="13" t="s">
        <v>886</v>
      </c>
      <c r="I6" s="19">
        <v>1.5743055555555554E-3</v>
      </c>
      <c r="J6" s="19">
        <v>1.5743055555555554E-3</v>
      </c>
      <c r="K6" s="122" t="s">
        <v>882</v>
      </c>
      <c r="L6" s="12" t="s">
        <v>883</v>
      </c>
      <c r="M6" s="133">
        <v>43372</v>
      </c>
    </row>
    <row r="7" spans="1:13" ht="30" customHeight="1">
      <c r="A7" s="17">
        <v>2</v>
      </c>
      <c r="B7" s="17">
        <v>2</v>
      </c>
      <c r="C7" s="12" t="s">
        <v>172</v>
      </c>
      <c r="D7" s="12" t="s">
        <v>173</v>
      </c>
      <c r="E7" s="19" t="s">
        <v>43</v>
      </c>
      <c r="F7" s="19" t="s">
        <v>71</v>
      </c>
      <c r="G7" s="19">
        <v>1.5326388888888887E-3</v>
      </c>
      <c r="H7" s="13" t="s">
        <v>887</v>
      </c>
      <c r="I7" s="12"/>
      <c r="J7" s="12"/>
      <c r="K7" s="122" t="s">
        <v>882</v>
      </c>
      <c r="L7" s="12" t="s">
        <v>883</v>
      </c>
      <c r="M7" s="133">
        <v>43372</v>
      </c>
    </row>
    <row r="8" spans="1:13" ht="30" customHeight="1">
      <c r="A8" s="17">
        <v>1</v>
      </c>
      <c r="B8" s="17">
        <v>1</v>
      </c>
      <c r="C8" s="12" t="s">
        <v>271</v>
      </c>
      <c r="D8" s="12" t="s">
        <v>94</v>
      </c>
      <c r="E8" s="19" t="s">
        <v>21</v>
      </c>
      <c r="F8" s="19" t="s">
        <v>65</v>
      </c>
      <c r="G8" s="19">
        <v>4.831018518518518E-4</v>
      </c>
      <c r="H8" s="13" t="s">
        <v>888</v>
      </c>
      <c r="I8" s="19">
        <v>4.8819444444444436E-4</v>
      </c>
      <c r="J8" s="19">
        <v>4.8819444444444436E-4</v>
      </c>
      <c r="K8" s="122" t="s">
        <v>882</v>
      </c>
      <c r="L8" s="12" t="s">
        <v>883</v>
      </c>
      <c r="M8" s="133">
        <v>43372</v>
      </c>
    </row>
    <row r="9" spans="1:13" ht="30" customHeight="1">
      <c r="A9" s="17">
        <v>1</v>
      </c>
      <c r="B9" s="17"/>
      <c r="C9" s="6" t="s">
        <v>807</v>
      </c>
      <c r="D9" s="6" t="s">
        <v>85</v>
      </c>
      <c r="E9" s="19" t="s">
        <v>86</v>
      </c>
      <c r="F9" s="19" t="s">
        <v>63</v>
      </c>
      <c r="G9" s="19">
        <v>9.9837962962962966E-4</v>
      </c>
      <c r="H9" s="13" t="s">
        <v>889</v>
      </c>
      <c r="I9" s="19">
        <v>1.8751157407407406E-3</v>
      </c>
      <c r="J9" s="19">
        <v>1.0344907407407408E-3</v>
      </c>
      <c r="K9" s="122"/>
      <c r="L9" s="12" t="s">
        <v>883</v>
      </c>
      <c r="M9" s="133">
        <v>43372</v>
      </c>
    </row>
    <row r="10" spans="1:13" ht="30" customHeight="1">
      <c r="A10" s="17">
        <v>1</v>
      </c>
      <c r="B10" s="17">
        <v>1</v>
      </c>
      <c r="C10" s="12" t="s">
        <v>393</v>
      </c>
      <c r="D10" s="12" t="s">
        <v>2</v>
      </c>
      <c r="E10" s="19" t="s">
        <v>243</v>
      </c>
      <c r="F10" s="19" t="s">
        <v>63</v>
      </c>
      <c r="G10" s="19">
        <v>3.9756944444444448E-4</v>
      </c>
      <c r="H10" s="13" t="s">
        <v>890</v>
      </c>
      <c r="I10" s="19">
        <v>3.9872685185185188E-4</v>
      </c>
      <c r="J10" s="19">
        <v>3.9872685185185188E-4</v>
      </c>
      <c r="K10" s="122" t="s">
        <v>882</v>
      </c>
      <c r="L10" s="12" t="s">
        <v>883</v>
      </c>
      <c r="M10" s="133">
        <v>43372</v>
      </c>
    </row>
    <row r="11" spans="1:13" ht="30" customHeight="1">
      <c r="A11" s="17">
        <v>1</v>
      </c>
      <c r="B11" s="17">
        <v>1</v>
      </c>
      <c r="C11" s="12" t="s">
        <v>396</v>
      </c>
      <c r="D11" s="12" t="s">
        <v>397</v>
      </c>
      <c r="E11" s="19" t="s">
        <v>259</v>
      </c>
      <c r="F11" s="19" t="s">
        <v>63</v>
      </c>
      <c r="G11" s="19">
        <v>7.8368055555555558E-4</v>
      </c>
      <c r="H11" s="13" t="s">
        <v>891</v>
      </c>
      <c r="I11" s="19">
        <v>1.010763888888889E-3</v>
      </c>
      <c r="J11" s="19">
        <v>1.010763888888889E-3</v>
      </c>
      <c r="K11" s="122" t="s">
        <v>882</v>
      </c>
      <c r="L11" s="12" t="s">
        <v>883</v>
      </c>
      <c r="M11" s="133">
        <v>43372</v>
      </c>
    </row>
    <row r="12" spans="1:13" ht="30" customHeight="1">
      <c r="A12" s="17">
        <v>1</v>
      </c>
      <c r="B12" s="17"/>
      <c r="C12" s="6" t="s">
        <v>360</v>
      </c>
      <c r="D12" s="6" t="s">
        <v>90</v>
      </c>
      <c r="E12" s="19" t="s">
        <v>43</v>
      </c>
      <c r="F12" s="19" t="s">
        <v>63</v>
      </c>
      <c r="G12" s="19">
        <v>3.1226851851851853E-4</v>
      </c>
      <c r="H12" s="13" t="s">
        <v>892</v>
      </c>
      <c r="I12" s="19">
        <v>3.0868055555555559E-4</v>
      </c>
      <c r="J12" s="19">
        <v>3.1481481481481481E-4</v>
      </c>
      <c r="K12" s="122" t="s">
        <v>811</v>
      </c>
      <c r="L12" s="12" t="s">
        <v>883</v>
      </c>
      <c r="M12" s="133">
        <v>43372</v>
      </c>
    </row>
    <row r="13" spans="1:13" ht="30" customHeight="1">
      <c r="A13" s="17">
        <v>1</v>
      </c>
      <c r="B13" s="17"/>
      <c r="C13" s="6" t="s">
        <v>901</v>
      </c>
      <c r="D13" s="6" t="s">
        <v>111</v>
      </c>
      <c r="E13" s="19" t="s">
        <v>11</v>
      </c>
      <c r="F13" s="19" t="s">
        <v>62</v>
      </c>
      <c r="G13" s="19">
        <v>9.979166666666667E-4</v>
      </c>
      <c r="H13" s="19" t="s">
        <v>902</v>
      </c>
      <c r="I13" s="19">
        <v>1.1216435185185186E-3</v>
      </c>
      <c r="J13" s="19">
        <v>1.0637731481481481E-3</v>
      </c>
      <c r="K13" s="122"/>
      <c r="L13" s="12" t="s">
        <v>883</v>
      </c>
      <c r="M13" s="133">
        <v>43372</v>
      </c>
    </row>
    <row r="14" spans="1:13" ht="30" customHeight="1">
      <c r="A14" s="17">
        <v>1</v>
      </c>
      <c r="B14" s="17">
        <v>1</v>
      </c>
      <c r="C14" s="12" t="s">
        <v>19</v>
      </c>
      <c r="D14" s="12" t="s">
        <v>126</v>
      </c>
      <c r="E14" s="19" t="s">
        <v>20</v>
      </c>
      <c r="F14" s="19" t="s">
        <v>62</v>
      </c>
      <c r="G14" s="19">
        <v>1.1880787037037038E-3</v>
      </c>
      <c r="H14" s="19" t="s">
        <v>903</v>
      </c>
      <c r="I14" s="19">
        <v>1.2280092592592592E-3</v>
      </c>
      <c r="J14" s="19">
        <v>1.2353009259259259E-3</v>
      </c>
      <c r="K14" s="122" t="s">
        <v>882</v>
      </c>
      <c r="L14" s="12" t="s">
        <v>883</v>
      </c>
      <c r="M14" s="133">
        <v>43372</v>
      </c>
    </row>
    <row r="15" spans="1:13" ht="30" customHeight="1">
      <c r="A15" s="17">
        <v>1</v>
      </c>
      <c r="B15" s="17"/>
      <c r="C15" s="6" t="s">
        <v>904</v>
      </c>
      <c r="D15" s="6" t="s">
        <v>85</v>
      </c>
      <c r="E15" s="19" t="s">
        <v>36</v>
      </c>
      <c r="F15" s="19" t="s">
        <v>62</v>
      </c>
      <c r="G15" s="19">
        <v>8.2071759259259251E-4</v>
      </c>
      <c r="H15" s="19" t="s">
        <v>905</v>
      </c>
      <c r="I15" s="19">
        <v>8.5381944444444448E-4</v>
      </c>
      <c r="J15" s="19">
        <v>8.5173611111111116E-4</v>
      </c>
      <c r="K15" s="122"/>
      <c r="L15" s="12" t="s">
        <v>883</v>
      </c>
      <c r="M15" s="133">
        <v>43372</v>
      </c>
    </row>
    <row r="16" spans="1:13" ht="30" customHeight="1">
      <c r="A16" s="28">
        <v>1</v>
      </c>
      <c r="B16" s="28"/>
      <c r="C16" s="6" t="s">
        <v>917</v>
      </c>
      <c r="D16" s="6" t="s">
        <v>85</v>
      </c>
      <c r="E16" s="2" t="s">
        <v>4</v>
      </c>
      <c r="F16" s="38" t="s">
        <v>73</v>
      </c>
      <c r="G16" s="39">
        <v>3.1295138888888887E-3</v>
      </c>
      <c r="H16" s="40" t="s">
        <v>918</v>
      </c>
      <c r="I16" s="19">
        <v>3.2778935185185185E-3</v>
      </c>
      <c r="J16" s="19">
        <v>3.2778935185185185E-3</v>
      </c>
      <c r="K16" s="28"/>
      <c r="L16" s="28" t="s">
        <v>883</v>
      </c>
      <c r="M16" s="133">
        <v>43372</v>
      </c>
    </row>
    <row r="17" spans="1:13" ht="30" customHeight="1">
      <c r="A17" s="17">
        <v>1</v>
      </c>
      <c r="B17" s="17"/>
      <c r="C17" s="6" t="s">
        <v>136</v>
      </c>
      <c r="D17" s="6" t="s">
        <v>98</v>
      </c>
      <c r="E17" s="19" t="s">
        <v>25</v>
      </c>
      <c r="F17" s="19" t="s">
        <v>73</v>
      </c>
      <c r="G17" s="19">
        <v>2.3298611111111111E-3</v>
      </c>
      <c r="H17" s="122" t="s">
        <v>919</v>
      </c>
      <c r="I17" s="19">
        <v>2.393634259259259E-3</v>
      </c>
      <c r="J17" s="19">
        <v>2.393634259259259E-3</v>
      </c>
      <c r="K17" s="122"/>
      <c r="L17" s="12" t="s">
        <v>883</v>
      </c>
      <c r="M17" s="133">
        <v>43372</v>
      </c>
    </row>
    <row r="18" spans="1:13" ht="30" customHeight="1">
      <c r="A18" s="17">
        <v>1</v>
      </c>
      <c r="B18" s="17">
        <v>1</v>
      </c>
      <c r="C18" s="12" t="s">
        <v>393</v>
      </c>
      <c r="D18" s="12" t="s">
        <v>2</v>
      </c>
      <c r="E18" s="19" t="s">
        <v>243</v>
      </c>
      <c r="F18" s="19" t="s">
        <v>673</v>
      </c>
      <c r="G18" s="19">
        <v>8.1400462962962947E-4</v>
      </c>
      <c r="H18" s="122" t="s">
        <v>935</v>
      </c>
      <c r="I18" s="19">
        <v>8.2233796296296297E-4</v>
      </c>
      <c r="J18" s="19">
        <v>8.2233796296296297E-4</v>
      </c>
      <c r="K18" s="122" t="s">
        <v>882</v>
      </c>
      <c r="L18" s="12" t="s">
        <v>883</v>
      </c>
      <c r="M18" s="133">
        <v>43372</v>
      </c>
    </row>
    <row r="19" spans="1:13" ht="30" customHeight="1">
      <c r="A19" s="17">
        <v>1</v>
      </c>
      <c r="B19" s="17"/>
      <c r="C19" s="6" t="s">
        <v>150</v>
      </c>
      <c r="D19" s="6" t="s">
        <v>88</v>
      </c>
      <c r="E19" s="19" t="s">
        <v>30</v>
      </c>
      <c r="F19" s="19" t="s">
        <v>673</v>
      </c>
      <c r="G19" s="19">
        <v>7.2187499999999997E-4</v>
      </c>
      <c r="H19" s="122" t="s">
        <v>936</v>
      </c>
      <c r="I19" s="19">
        <v>7.637731481481483E-4</v>
      </c>
      <c r="J19" s="19">
        <v>7.637731481481483E-4</v>
      </c>
      <c r="K19" s="122"/>
      <c r="L19" s="12" t="s">
        <v>883</v>
      </c>
      <c r="M19" s="133">
        <v>43372</v>
      </c>
    </row>
    <row r="20" spans="1:13" ht="30" customHeight="1">
      <c r="A20" s="17">
        <v>1</v>
      </c>
      <c r="B20" s="17">
        <v>1</v>
      </c>
      <c r="C20" s="12" t="s">
        <v>14</v>
      </c>
      <c r="D20" s="12" t="s">
        <v>2</v>
      </c>
      <c r="E20" s="19" t="s">
        <v>13</v>
      </c>
      <c r="F20" s="19" t="s">
        <v>74</v>
      </c>
      <c r="G20" s="19">
        <v>4.4937500000000003E-3</v>
      </c>
      <c r="H20" s="19" t="s">
        <v>970</v>
      </c>
      <c r="I20" s="19">
        <v>4.5728009259259255E-3</v>
      </c>
      <c r="J20" s="19">
        <v>4.5728009259259255E-3</v>
      </c>
      <c r="K20" s="122" t="s">
        <v>882</v>
      </c>
      <c r="L20" s="12" t="s">
        <v>883</v>
      </c>
      <c r="M20" s="132">
        <v>43373</v>
      </c>
    </row>
    <row r="21" spans="1:13" ht="30" customHeight="1">
      <c r="A21" s="17">
        <v>1</v>
      </c>
      <c r="B21" s="17"/>
      <c r="C21" s="6" t="s">
        <v>1116</v>
      </c>
      <c r="D21" s="6" t="s">
        <v>98</v>
      </c>
      <c r="E21" s="19" t="s">
        <v>28</v>
      </c>
      <c r="F21" s="19" t="s">
        <v>74</v>
      </c>
      <c r="G21" s="19">
        <v>4.0674768518518516E-3</v>
      </c>
      <c r="H21" s="19" t="s">
        <v>971</v>
      </c>
      <c r="I21" s="19">
        <v>4.0797453703703699E-3</v>
      </c>
      <c r="J21" s="19">
        <v>4.0797453703703699E-3</v>
      </c>
      <c r="K21" s="122"/>
      <c r="L21" s="12" t="s">
        <v>883</v>
      </c>
      <c r="M21" s="133">
        <v>43373</v>
      </c>
    </row>
    <row r="22" spans="1:13" ht="30" customHeight="1">
      <c r="A22" s="17">
        <v>1</v>
      </c>
      <c r="B22" s="17">
        <v>1</v>
      </c>
      <c r="C22" s="12" t="s">
        <v>174</v>
      </c>
      <c r="D22" s="12" t="s">
        <v>175</v>
      </c>
      <c r="E22" s="19" t="s">
        <v>43</v>
      </c>
      <c r="F22" s="19" t="s">
        <v>74</v>
      </c>
      <c r="G22" s="19">
        <v>3.1233796296296292E-3</v>
      </c>
      <c r="H22" s="19" t="s">
        <v>972</v>
      </c>
      <c r="I22" s="19">
        <v>3.5341435185185181E-3</v>
      </c>
      <c r="J22" s="19">
        <v>3.5341435185185181E-3</v>
      </c>
      <c r="K22" s="122" t="s">
        <v>882</v>
      </c>
      <c r="L22" s="12" t="s">
        <v>883</v>
      </c>
      <c r="M22" s="133">
        <v>43373</v>
      </c>
    </row>
    <row r="23" spans="1:13" ht="30" customHeight="1">
      <c r="A23" s="17">
        <v>1</v>
      </c>
      <c r="B23" s="17"/>
      <c r="C23" s="6" t="s">
        <v>901</v>
      </c>
      <c r="D23" s="6" t="s">
        <v>111</v>
      </c>
      <c r="E23" s="19" t="s">
        <v>11</v>
      </c>
      <c r="F23" s="19" t="s">
        <v>64</v>
      </c>
      <c r="G23" s="19">
        <v>4.5162037037037046E-4</v>
      </c>
      <c r="H23" s="19" t="s">
        <v>995</v>
      </c>
      <c r="I23" s="19">
        <v>5.0011574074074075E-4</v>
      </c>
      <c r="J23" s="19">
        <v>4.7650462962962967E-4</v>
      </c>
      <c r="K23" s="122"/>
      <c r="L23" s="12" t="s">
        <v>883</v>
      </c>
      <c r="M23" s="133">
        <v>43373</v>
      </c>
    </row>
    <row r="24" spans="1:13" ht="30" customHeight="1">
      <c r="A24" s="17">
        <v>1</v>
      </c>
      <c r="B24" s="17">
        <v>1</v>
      </c>
      <c r="C24" s="12" t="s">
        <v>19</v>
      </c>
      <c r="D24" s="12" t="s">
        <v>126</v>
      </c>
      <c r="E24" s="19" t="s">
        <v>20</v>
      </c>
      <c r="F24" s="19" t="s">
        <v>64</v>
      </c>
      <c r="G24" s="19">
        <v>5.2395833333333342E-4</v>
      </c>
      <c r="H24" s="19" t="s">
        <v>996</v>
      </c>
      <c r="I24" s="19">
        <v>5.5370370370370371E-4</v>
      </c>
      <c r="J24" s="19">
        <v>5.4131944444444453E-4</v>
      </c>
      <c r="K24" s="122" t="s">
        <v>882</v>
      </c>
      <c r="L24" s="12" t="s">
        <v>883</v>
      </c>
      <c r="M24" s="133">
        <v>43373</v>
      </c>
    </row>
    <row r="25" spans="1:13" ht="30" customHeight="1">
      <c r="A25" s="17">
        <v>2</v>
      </c>
      <c r="B25" s="17">
        <v>2</v>
      </c>
      <c r="C25" s="12" t="s">
        <v>400</v>
      </c>
      <c r="D25" s="12" t="s">
        <v>236</v>
      </c>
      <c r="E25" s="19" t="s">
        <v>20</v>
      </c>
      <c r="F25" s="19" t="s">
        <v>64</v>
      </c>
      <c r="G25" s="19">
        <v>5.5150462962962965E-4</v>
      </c>
      <c r="H25" s="19" t="s">
        <v>997</v>
      </c>
      <c r="I25" s="19"/>
      <c r="J25" s="19"/>
      <c r="K25" s="122" t="s">
        <v>882</v>
      </c>
      <c r="L25" s="12" t="s">
        <v>811</v>
      </c>
      <c r="M25" s="133">
        <v>43373</v>
      </c>
    </row>
    <row r="26" spans="1:13" ht="30" customHeight="1">
      <c r="A26" s="17">
        <v>1</v>
      </c>
      <c r="B26" s="17">
        <v>1</v>
      </c>
      <c r="C26" s="12" t="s">
        <v>185</v>
      </c>
      <c r="D26" s="12" t="s">
        <v>186</v>
      </c>
      <c r="E26" s="19" t="s">
        <v>187</v>
      </c>
      <c r="F26" s="19" t="s">
        <v>58</v>
      </c>
      <c r="G26" s="19">
        <v>7.9629629629629636E-4</v>
      </c>
      <c r="H26" s="19" t="s">
        <v>1017</v>
      </c>
      <c r="I26" s="19">
        <v>8.2291666666666667E-4</v>
      </c>
      <c r="J26" s="19">
        <v>7.9594907407407425E-4</v>
      </c>
      <c r="K26" s="122" t="s">
        <v>882</v>
      </c>
      <c r="L26" s="12"/>
      <c r="M26" s="133">
        <v>43373</v>
      </c>
    </row>
    <row r="27" spans="1:13" ht="30" customHeight="1">
      <c r="A27" s="2">
        <v>1</v>
      </c>
      <c r="B27" s="2">
        <v>1</v>
      </c>
      <c r="C27" s="2" t="s">
        <v>19</v>
      </c>
      <c r="D27" s="2" t="s">
        <v>126</v>
      </c>
      <c r="E27" s="2" t="s">
        <v>20</v>
      </c>
      <c r="F27" s="11" t="s">
        <v>58</v>
      </c>
      <c r="G27" s="19">
        <v>4.164351851851851E-4</v>
      </c>
      <c r="H27" s="19" t="s">
        <v>1018</v>
      </c>
      <c r="I27" s="19">
        <v>4.2094907407407402E-4</v>
      </c>
      <c r="J27" s="19">
        <v>4.6087962962962961E-4</v>
      </c>
      <c r="K27" s="2" t="s">
        <v>882</v>
      </c>
      <c r="L27" s="2" t="s">
        <v>883</v>
      </c>
      <c r="M27" s="133">
        <v>43373</v>
      </c>
    </row>
    <row r="28" spans="1:13" ht="30" customHeight="1">
      <c r="A28" s="17">
        <v>1</v>
      </c>
      <c r="B28" s="17"/>
      <c r="C28" s="12" t="s">
        <v>360</v>
      </c>
      <c r="D28" s="12" t="s">
        <v>90</v>
      </c>
      <c r="E28" s="19" t="s">
        <v>43</v>
      </c>
      <c r="F28" s="19" t="s">
        <v>58</v>
      </c>
      <c r="G28" s="19">
        <v>2.8784722222222227E-4</v>
      </c>
      <c r="H28" s="19" t="s">
        <v>1019</v>
      </c>
      <c r="I28" s="19">
        <v>2.9282407407407409E-4</v>
      </c>
      <c r="J28" s="19">
        <v>2.9282407407407409E-4</v>
      </c>
      <c r="K28" s="122"/>
      <c r="L28" s="12" t="s">
        <v>883</v>
      </c>
      <c r="M28" s="133">
        <v>43373</v>
      </c>
    </row>
    <row r="29" spans="1:13" ht="30" customHeight="1">
      <c r="A29" s="17">
        <v>2</v>
      </c>
      <c r="B29" s="17"/>
      <c r="C29" s="12" t="s">
        <v>468</v>
      </c>
      <c r="D29" s="12" t="s">
        <v>90</v>
      </c>
      <c r="E29" s="19" t="s">
        <v>43</v>
      </c>
      <c r="F29" s="19" t="s">
        <v>58</v>
      </c>
      <c r="G29" s="19">
        <v>2.9085648148148151E-4</v>
      </c>
      <c r="H29" s="19" t="s">
        <v>1020</v>
      </c>
      <c r="I29" s="19"/>
      <c r="J29" s="19"/>
      <c r="K29" s="122"/>
      <c r="L29" s="12" t="s">
        <v>883</v>
      </c>
      <c r="M29" s="133">
        <v>43373</v>
      </c>
    </row>
    <row r="30" spans="1:13" ht="30" customHeight="1">
      <c r="A30" s="17">
        <v>1</v>
      </c>
      <c r="B30" s="17"/>
      <c r="C30" s="6" t="s">
        <v>807</v>
      </c>
      <c r="D30" s="6" t="s">
        <v>85</v>
      </c>
      <c r="E30" s="19" t="s">
        <v>86</v>
      </c>
      <c r="F30" s="19" t="s">
        <v>75</v>
      </c>
      <c r="G30" s="19">
        <v>2.6042824074074076E-3</v>
      </c>
      <c r="H30" s="19" t="s">
        <v>1026</v>
      </c>
      <c r="I30" s="19">
        <v>4.7222222222222223E-3</v>
      </c>
      <c r="J30" s="19">
        <v>4.7222222222222223E-3</v>
      </c>
      <c r="K30" s="122"/>
      <c r="L30" s="12" t="s">
        <v>883</v>
      </c>
      <c r="M30" s="133">
        <v>43373</v>
      </c>
    </row>
    <row r="31" spans="1:13" ht="30" customHeight="1">
      <c r="A31" s="17">
        <v>1</v>
      </c>
      <c r="B31" s="17">
        <v>1</v>
      </c>
      <c r="C31" s="12" t="s">
        <v>393</v>
      </c>
      <c r="D31" s="12" t="s">
        <v>2</v>
      </c>
      <c r="E31" s="19" t="s">
        <v>243</v>
      </c>
      <c r="F31" s="19" t="s">
        <v>75</v>
      </c>
      <c r="G31" s="19">
        <v>9.517361111111111E-4</v>
      </c>
      <c r="H31" s="19" t="s">
        <v>1027</v>
      </c>
      <c r="I31" s="19">
        <v>9.5659722222222229E-4</v>
      </c>
      <c r="J31" s="19">
        <v>9.5659722222222229E-4</v>
      </c>
      <c r="K31" s="122" t="s">
        <v>882</v>
      </c>
      <c r="L31" s="12" t="s">
        <v>883</v>
      </c>
      <c r="M31" s="133">
        <v>43373</v>
      </c>
    </row>
    <row r="32" spans="1:13" ht="30" customHeight="1">
      <c r="A32" s="17">
        <v>1</v>
      </c>
      <c r="B32" s="17"/>
      <c r="C32" s="6" t="s">
        <v>150</v>
      </c>
      <c r="D32" s="6" t="s">
        <v>88</v>
      </c>
      <c r="E32" s="19" t="s">
        <v>30</v>
      </c>
      <c r="F32" s="19" t="s">
        <v>75</v>
      </c>
      <c r="G32" s="19">
        <v>8.4965277777777773E-4</v>
      </c>
      <c r="H32" s="19" t="s">
        <v>1028</v>
      </c>
      <c r="I32" s="19">
        <v>8.9768518518518507E-4</v>
      </c>
      <c r="J32" s="19">
        <v>8.9768518518518507E-4</v>
      </c>
      <c r="K32" s="122"/>
      <c r="L32" s="12" t="s">
        <v>883</v>
      </c>
      <c r="M32" s="133">
        <v>43373</v>
      </c>
    </row>
    <row r="33" spans="1:13" ht="30" customHeight="1">
      <c r="A33" s="17">
        <v>1</v>
      </c>
      <c r="B33" s="17">
        <v>1</v>
      </c>
      <c r="C33" s="12" t="s">
        <v>255</v>
      </c>
      <c r="D33" s="12" t="s">
        <v>122</v>
      </c>
      <c r="E33" s="19" t="s">
        <v>252</v>
      </c>
      <c r="F33" s="19" t="s">
        <v>72</v>
      </c>
      <c r="G33" s="19">
        <v>1.0482638888888889E-3</v>
      </c>
      <c r="H33" s="19" t="s">
        <v>1040</v>
      </c>
      <c r="I33" s="19">
        <v>1.0523148148148147E-3</v>
      </c>
      <c r="J33" s="19">
        <v>1.0523148148148147E-3</v>
      </c>
      <c r="K33" s="122" t="s">
        <v>882</v>
      </c>
      <c r="L33" s="12" t="s">
        <v>883</v>
      </c>
      <c r="M33" s="133">
        <v>43373</v>
      </c>
    </row>
    <row r="34" spans="1:13" ht="30" customHeight="1">
      <c r="A34" s="17">
        <v>1</v>
      </c>
      <c r="B34" s="17">
        <v>1</v>
      </c>
      <c r="C34" s="12" t="s">
        <v>271</v>
      </c>
      <c r="D34" s="12" t="s">
        <v>94</v>
      </c>
      <c r="E34" s="19" t="s">
        <v>21</v>
      </c>
      <c r="F34" s="19" t="s">
        <v>72</v>
      </c>
      <c r="G34" s="19">
        <v>1.1502314814814815E-3</v>
      </c>
      <c r="H34" s="19" t="s">
        <v>1041</v>
      </c>
      <c r="I34" s="19">
        <v>1.159375E-3</v>
      </c>
      <c r="J34" s="19">
        <v>1.073263888888889E-3</v>
      </c>
      <c r="K34" s="122" t="s">
        <v>882</v>
      </c>
      <c r="L34" s="12"/>
      <c r="M34" s="133">
        <v>43373</v>
      </c>
    </row>
    <row r="35" spans="1:13" ht="30" customHeight="1">
      <c r="A35" s="17">
        <v>1</v>
      </c>
      <c r="B35" s="17"/>
      <c r="C35" s="6" t="s">
        <v>807</v>
      </c>
      <c r="D35" s="6" t="s">
        <v>85</v>
      </c>
      <c r="E35" s="19" t="s">
        <v>86</v>
      </c>
      <c r="F35" s="19" t="s">
        <v>76</v>
      </c>
      <c r="G35" s="19">
        <v>4.4009259259259262E-3</v>
      </c>
      <c r="H35" s="19" t="s">
        <v>1054</v>
      </c>
      <c r="I35" s="19" t="s">
        <v>1055</v>
      </c>
      <c r="J35" s="19">
        <v>4.8934027777777778E-3</v>
      </c>
      <c r="K35" s="122"/>
      <c r="L35" s="12" t="s">
        <v>883</v>
      </c>
      <c r="M35" s="133">
        <v>43373</v>
      </c>
    </row>
    <row r="36" spans="1:13" ht="30" customHeight="1">
      <c r="A36" s="17">
        <v>1</v>
      </c>
      <c r="B36" s="17"/>
      <c r="C36" s="6" t="s">
        <v>917</v>
      </c>
      <c r="D36" s="6" t="s">
        <v>85</v>
      </c>
      <c r="E36" s="19" t="s">
        <v>4</v>
      </c>
      <c r="F36" s="19" t="s">
        <v>76</v>
      </c>
      <c r="G36" s="19">
        <v>3.1099537037037038E-3</v>
      </c>
      <c r="H36" s="19" t="s">
        <v>1056</v>
      </c>
      <c r="I36" s="19">
        <v>3.6734953703703704E-3</v>
      </c>
      <c r="J36" s="19">
        <v>3.6734953703703704E-3</v>
      </c>
      <c r="K36" s="122"/>
      <c r="L36" s="12" t="s">
        <v>883</v>
      </c>
      <c r="M36" s="133">
        <v>43373</v>
      </c>
    </row>
    <row r="37" spans="1:13" ht="30" customHeight="1">
      <c r="A37" s="17">
        <v>1</v>
      </c>
      <c r="B37" s="17">
        <v>1</v>
      </c>
      <c r="C37" s="12" t="s">
        <v>396</v>
      </c>
      <c r="D37" s="12" t="s">
        <v>397</v>
      </c>
      <c r="E37" s="19" t="s">
        <v>259</v>
      </c>
      <c r="F37" s="19" t="s">
        <v>76</v>
      </c>
      <c r="G37" s="19">
        <v>3.9893518518518516E-3</v>
      </c>
      <c r="H37" s="19" t="s">
        <v>1057</v>
      </c>
      <c r="I37" s="19" t="s">
        <v>1055</v>
      </c>
      <c r="J37" s="19" t="s">
        <v>1055</v>
      </c>
      <c r="K37" s="122" t="s">
        <v>1058</v>
      </c>
      <c r="L37" s="12" t="s">
        <v>1059</v>
      </c>
      <c r="M37" s="133">
        <v>43373</v>
      </c>
    </row>
    <row r="38" spans="1:13" ht="30" customHeight="1">
      <c r="A38" s="17">
        <v>1</v>
      </c>
      <c r="B38" s="17"/>
      <c r="C38" s="6" t="s">
        <v>1060</v>
      </c>
      <c r="D38" s="6" t="s">
        <v>111</v>
      </c>
      <c r="E38" s="19" t="s">
        <v>34</v>
      </c>
      <c r="F38" s="19" t="s">
        <v>76</v>
      </c>
      <c r="G38" s="19">
        <v>1.7457175925925928E-3</v>
      </c>
      <c r="H38" s="19" t="s">
        <v>1061</v>
      </c>
      <c r="I38" s="19" t="s">
        <v>1062</v>
      </c>
      <c r="J38" s="19">
        <v>1.7806712962962965E-3</v>
      </c>
      <c r="K38" s="122"/>
      <c r="L38" s="12" t="s">
        <v>883</v>
      </c>
      <c r="M38" s="133">
        <v>43373</v>
      </c>
    </row>
    <row r="39" spans="1:13" ht="30" customHeight="1">
      <c r="A39" s="17"/>
      <c r="B39" s="17"/>
      <c r="C39" s="12" t="s">
        <v>1111</v>
      </c>
      <c r="D39" s="2" t="s">
        <v>2</v>
      </c>
      <c r="E39" s="19" t="s">
        <v>1112</v>
      </c>
      <c r="F39" s="19" t="s">
        <v>1115</v>
      </c>
      <c r="G39" s="19">
        <v>3.5752314814814821E-4</v>
      </c>
      <c r="H39" s="122"/>
      <c r="I39" s="19">
        <v>3.6006944444444438E-4</v>
      </c>
      <c r="J39" s="12"/>
      <c r="K39" s="122" t="s">
        <v>1113</v>
      </c>
      <c r="L39" s="12" t="s">
        <v>1114</v>
      </c>
      <c r="M39" s="133">
        <v>43373</v>
      </c>
    </row>
  </sheetData>
  <mergeCells count="1">
    <mergeCell ref="A1:J1"/>
  </mergeCells>
  <phoneticPr fontId="1" type="noConversion"/>
  <pageMargins left="0.23622047244094491" right="0.23622047244094491" top="0.39370078740157483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60"/>
  <sheetViews>
    <sheetView zoomScale="120" zoomScaleNormal="120" workbookViewId="0">
      <pane ySplit="1" topLeftCell="A2" activePane="bottomLeft" state="frozen"/>
      <selection pane="bottomLeft" activeCell="L4" sqref="L4"/>
    </sheetView>
  </sheetViews>
  <sheetFormatPr defaultColWidth="8.875" defaultRowHeight="30" customHeight="1"/>
  <cols>
    <col min="1" max="1" width="3.375" style="44" customWidth="1"/>
    <col min="2" max="3" width="6.125" style="43" customWidth="1"/>
    <col min="4" max="4" width="20.75" style="43" customWidth="1"/>
    <col min="5" max="5" width="30.75" style="43" customWidth="1"/>
    <col min="6" max="6" width="7" style="43" customWidth="1"/>
    <col min="7" max="7" width="10.625" style="43" customWidth="1"/>
    <col min="8" max="8" width="10.375" style="45" customWidth="1"/>
    <col min="9" max="9" width="7.875" style="46" hidden="1" customWidth="1"/>
    <col min="10" max="11" width="8.75" style="44" customWidth="1"/>
    <col min="12" max="13" width="11.375" style="43" customWidth="1"/>
    <col min="14" max="16384" width="8.875" style="35"/>
  </cols>
  <sheetData>
    <row r="1" spans="1:13" ht="30" customHeight="1">
      <c r="A1" s="56" t="s">
        <v>629</v>
      </c>
      <c r="B1" s="29" t="s">
        <v>803</v>
      </c>
      <c r="C1" s="29" t="s">
        <v>804</v>
      </c>
      <c r="D1" s="29" t="s">
        <v>54</v>
      </c>
      <c r="E1" s="29" t="s">
        <v>81</v>
      </c>
      <c r="F1" s="29" t="s">
        <v>84</v>
      </c>
      <c r="G1" s="29" t="s">
        <v>53</v>
      </c>
      <c r="H1" s="31" t="s">
        <v>56</v>
      </c>
      <c r="I1" s="32" t="s">
        <v>66</v>
      </c>
      <c r="J1" s="28" t="s">
        <v>79</v>
      </c>
      <c r="K1" s="28" t="s">
        <v>80</v>
      </c>
      <c r="L1" s="33" t="s">
        <v>57</v>
      </c>
      <c r="M1" s="34" t="s">
        <v>69</v>
      </c>
    </row>
    <row r="2" spans="1:13" ht="30" customHeight="1">
      <c r="A2" s="28">
        <v>15</v>
      </c>
      <c r="B2" s="28">
        <f>RANK(H2,$H$2:$H$2,1)</f>
        <v>1</v>
      </c>
      <c r="C2" s="28">
        <f>RANK(I2,$H$2:$H$2,1)</f>
        <v>1</v>
      </c>
      <c r="D2" s="7" t="s">
        <v>185</v>
      </c>
      <c r="E2" s="2" t="s">
        <v>186</v>
      </c>
      <c r="F2" s="2" t="s">
        <v>187</v>
      </c>
      <c r="G2" s="38" t="s">
        <v>65</v>
      </c>
      <c r="H2" s="39">
        <v>1.1215277777777777E-3</v>
      </c>
      <c r="I2" s="40" t="str">
        <f t="shared" ref="I2:I51" si="0">TEXT(H2,"m:ss.00;@")</f>
        <v>1:36.90</v>
      </c>
      <c r="J2" s="41">
        <v>9.324074074074074E-4</v>
      </c>
      <c r="K2" s="41" t="s">
        <v>370</v>
      </c>
      <c r="L2" s="28" t="str">
        <f>IF(H2&lt;$J$2,"破我國紀錄","")</f>
        <v/>
      </c>
      <c r="M2" s="28"/>
    </row>
    <row r="3" spans="1:13" ht="30" customHeight="1">
      <c r="A3" s="28"/>
      <c r="B3" s="28">
        <f t="shared" ref="B3:C5" si="1">RANK(H3,$H$3:$H$5,1)</f>
        <v>1</v>
      </c>
      <c r="C3" s="28">
        <f t="shared" si="1"/>
        <v>1</v>
      </c>
      <c r="D3" s="7" t="s">
        <v>189</v>
      </c>
      <c r="E3" s="2" t="s">
        <v>96</v>
      </c>
      <c r="F3" s="2" t="s">
        <v>86</v>
      </c>
      <c r="G3" s="38" t="s">
        <v>65</v>
      </c>
      <c r="H3" s="39">
        <v>7.8333333333333336E-4</v>
      </c>
      <c r="I3" s="40" t="str">
        <f t="shared" si="0"/>
        <v>1:07.68</v>
      </c>
      <c r="J3" s="47">
        <v>7.3518518518518518E-4</v>
      </c>
      <c r="K3" s="47">
        <v>7.3518518518518518E-4</v>
      </c>
      <c r="L3" s="28" t="str">
        <f>IF(H3&lt;$J$3,"破我國紀錄","")</f>
        <v/>
      </c>
      <c r="M3" s="28" t="str">
        <f>IF(H3&lt;$K$3,"破成人賽紀錄","")</f>
        <v/>
      </c>
    </row>
    <row r="4" spans="1:13" ht="30" customHeight="1">
      <c r="A4" s="28"/>
      <c r="B4" s="28">
        <f t="shared" si="1"/>
        <v>2</v>
      </c>
      <c r="C4" s="28">
        <f t="shared" si="1"/>
        <v>2</v>
      </c>
      <c r="D4" s="7" t="s">
        <v>190</v>
      </c>
      <c r="E4" s="2" t="s">
        <v>191</v>
      </c>
      <c r="F4" s="2" t="s">
        <v>86</v>
      </c>
      <c r="G4" s="38" t="s">
        <v>65</v>
      </c>
      <c r="H4" s="39">
        <v>9.9143518518518526E-4</v>
      </c>
      <c r="I4" s="40" t="str">
        <f t="shared" si="0"/>
        <v>1:25.66</v>
      </c>
      <c r="J4" s="48"/>
      <c r="K4" s="48"/>
      <c r="L4" s="28" t="str">
        <f t="shared" ref="L4:L5" si="2">IF(H4&lt;$J$3,"破我國紀錄","")</f>
        <v/>
      </c>
      <c r="M4" s="28" t="str">
        <f t="shared" ref="M4:M5" si="3">IF(H4&lt;$K$3,"破成人賽紀錄","")</f>
        <v/>
      </c>
    </row>
    <row r="5" spans="1:13" ht="30" customHeight="1">
      <c r="A5" s="28"/>
      <c r="B5" s="28">
        <f t="shared" si="1"/>
        <v>3</v>
      </c>
      <c r="C5" s="28">
        <f t="shared" si="1"/>
        <v>3</v>
      </c>
      <c r="D5" s="7" t="s">
        <v>188</v>
      </c>
      <c r="E5" s="2" t="s">
        <v>96</v>
      </c>
      <c r="F5" s="2" t="s">
        <v>86</v>
      </c>
      <c r="G5" s="38" t="s">
        <v>65</v>
      </c>
      <c r="H5" s="39">
        <v>1.1460648148148148E-3</v>
      </c>
      <c r="I5" s="40" t="str">
        <f t="shared" si="0"/>
        <v>1:39.02</v>
      </c>
      <c r="J5" s="63"/>
      <c r="K5" s="63"/>
      <c r="L5" s="28" t="str">
        <f t="shared" si="2"/>
        <v/>
      </c>
      <c r="M5" s="28" t="str">
        <f t="shared" si="3"/>
        <v/>
      </c>
    </row>
    <row r="6" spans="1:13" ht="30" customHeight="1">
      <c r="A6" s="28">
        <v>15</v>
      </c>
      <c r="B6" s="28">
        <f t="shared" ref="B6:C8" si="4">RANK(H6,$H$4:$H$8,1)</f>
        <v>1</v>
      </c>
      <c r="C6" s="28">
        <f t="shared" si="4"/>
        <v>1</v>
      </c>
      <c r="D6" s="7" t="s">
        <v>194</v>
      </c>
      <c r="E6" s="2" t="s">
        <v>195</v>
      </c>
      <c r="F6" s="2" t="s">
        <v>4</v>
      </c>
      <c r="G6" s="38" t="s">
        <v>65</v>
      </c>
      <c r="H6" s="39">
        <v>7.1597222222222212E-4</v>
      </c>
      <c r="I6" s="40" t="str">
        <f t="shared" si="0"/>
        <v>1:01.86</v>
      </c>
      <c r="J6" s="47">
        <v>6.8113425925925926E-4</v>
      </c>
      <c r="K6" s="47">
        <v>6.3668981481481476E-4</v>
      </c>
      <c r="L6" s="28" t="str">
        <f>IF(H6&lt;$J$6,"破我國紀錄","")</f>
        <v/>
      </c>
      <c r="M6" s="28" t="str">
        <f>IF(H6&lt;$K$6,"破成人賽紀錄","")</f>
        <v/>
      </c>
    </row>
    <row r="7" spans="1:13" ht="30" customHeight="1">
      <c r="A7" s="28"/>
      <c r="B7" s="28">
        <f t="shared" si="4"/>
        <v>2</v>
      </c>
      <c r="C7" s="28">
        <f t="shared" si="4"/>
        <v>2</v>
      </c>
      <c r="D7" s="7" t="s">
        <v>192</v>
      </c>
      <c r="E7" s="2" t="s">
        <v>2</v>
      </c>
      <c r="F7" s="2" t="s">
        <v>4</v>
      </c>
      <c r="G7" s="38" t="s">
        <v>65</v>
      </c>
      <c r="H7" s="39">
        <v>7.2511574074074069E-4</v>
      </c>
      <c r="I7" s="40" t="str">
        <f t="shared" si="0"/>
        <v>1:02.65</v>
      </c>
      <c r="J7" s="48"/>
      <c r="K7" s="48"/>
      <c r="L7" s="28" t="str">
        <f t="shared" ref="L7:L8" si="5">IF(H7&lt;$J$6,"破我國紀錄","")</f>
        <v/>
      </c>
      <c r="M7" s="28" t="str">
        <f t="shared" ref="M7:M8" si="6">IF(H7&lt;$K$6,"破成人賽紀錄","")</f>
        <v/>
      </c>
    </row>
    <row r="8" spans="1:13" ht="30" customHeight="1">
      <c r="A8" s="28"/>
      <c r="B8" s="28">
        <f t="shared" si="4"/>
        <v>3</v>
      </c>
      <c r="C8" s="28">
        <f t="shared" si="4"/>
        <v>3</v>
      </c>
      <c r="D8" s="7" t="s">
        <v>193</v>
      </c>
      <c r="E8" s="2" t="s">
        <v>5</v>
      </c>
      <c r="F8" s="2" t="s">
        <v>4</v>
      </c>
      <c r="G8" s="38" t="s">
        <v>65</v>
      </c>
      <c r="H8" s="39">
        <v>8.576388888888888E-4</v>
      </c>
      <c r="I8" s="40" t="str">
        <f t="shared" si="0"/>
        <v>1:14.10</v>
      </c>
      <c r="J8" s="63"/>
      <c r="K8" s="63"/>
      <c r="L8" s="28" t="str">
        <f t="shared" si="5"/>
        <v/>
      </c>
      <c r="M8" s="28" t="str">
        <f t="shared" si="6"/>
        <v/>
      </c>
    </row>
    <row r="9" spans="1:13" ht="30" customHeight="1">
      <c r="A9" s="28">
        <v>16</v>
      </c>
      <c r="B9" s="28">
        <f>RANK(H9,$H$7:$H$11,1)</f>
        <v>1</v>
      </c>
      <c r="C9" s="28"/>
      <c r="D9" s="54" t="s">
        <v>829</v>
      </c>
      <c r="E9" s="6" t="s">
        <v>85</v>
      </c>
      <c r="F9" s="2" t="s">
        <v>6</v>
      </c>
      <c r="G9" s="38" t="s">
        <v>65</v>
      </c>
      <c r="H9" s="39">
        <v>6.7569444444444448E-4</v>
      </c>
      <c r="I9" s="40" t="str">
        <f t="shared" si="0"/>
        <v>0:58.38</v>
      </c>
      <c r="J9" s="47">
        <v>6.3576388888888895E-4</v>
      </c>
      <c r="K9" s="47">
        <v>6.4097222222222225E-4</v>
      </c>
      <c r="L9" s="28" t="str">
        <f>IF(H9&lt;$J$9,"破我國紀錄","")</f>
        <v/>
      </c>
      <c r="M9" s="28" t="str">
        <f>IF(H9&lt;$K$9,"破成人賽紀錄","")</f>
        <v/>
      </c>
    </row>
    <row r="10" spans="1:13" ht="30" customHeight="1">
      <c r="A10" s="28"/>
      <c r="B10" s="28">
        <f>RANK(H10,$H$7:$H$11,1)</f>
        <v>3</v>
      </c>
      <c r="C10" s="28">
        <v>1</v>
      </c>
      <c r="D10" s="7" t="s">
        <v>196</v>
      </c>
      <c r="E10" s="2" t="s">
        <v>10</v>
      </c>
      <c r="F10" s="2" t="s">
        <v>6</v>
      </c>
      <c r="G10" s="38" t="s">
        <v>65</v>
      </c>
      <c r="H10" s="39">
        <v>7.3703703703703691E-4</v>
      </c>
      <c r="I10" s="40" t="str">
        <f t="shared" si="0"/>
        <v>1:03.68</v>
      </c>
      <c r="J10" s="48"/>
      <c r="K10" s="48"/>
      <c r="L10" s="28" t="str">
        <f t="shared" ref="L10:L11" si="7">IF(H10&lt;$J$9,"破我國紀錄","")</f>
        <v/>
      </c>
      <c r="M10" s="28" t="str">
        <f t="shared" ref="M10:M11" si="8">IF(H10&lt;$K$9,"破成人賽紀錄","")</f>
        <v/>
      </c>
    </row>
    <row r="11" spans="1:13" ht="30" customHeight="1">
      <c r="A11" s="28"/>
      <c r="B11" s="28">
        <f>RANK(H11,$H$7:$H$11,1)</f>
        <v>4</v>
      </c>
      <c r="C11" s="28">
        <v>2</v>
      </c>
      <c r="D11" s="7" t="s">
        <v>197</v>
      </c>
      <c r="E11" s="2" t="s">
        <v>195</v>
      </c>
      <c r="F11" s="2" t="s">
        <v>6</v>
      </c>
      <c r="G11" s="38" t="s">
        <v>65</v>
      </c>
      <c r="H11" s="39">
        <v>7.4826388888888892E-4</v>
      </c>
      <c r="I11" s="40" t="str">
        <f t="shared" si="0"/>
        <v>1:04.65</v>
      </c>
      <c r="J11" s="63"/>
      <c r="K11" s="63"/>
      <c r="L11" s="28" t="str">
        <f t="shared" si="7"/>
        <v/>
      </c>
      <c r="M11" s="28" t="str">
        <f t="shared" si="8"/>
        <v/>
      </c>
    </row>
    <row r="12" spans="1:13" ht="30" customHeight="1">
      <c r="A12" s="28">
        <v>16</v>
      </c>
      <c r="B12" s="28">
        <f t="shared" ref="B12:C15" si="9">RANK(H12,$H$12:$H$15,1)</f>
        <v>1</v>
      </c>
      <c r="C12" s="28">
        <f t="shared" si="9"/>
        <v>1</v>
      </c>
      <c r="D12" s="7" t="s">
        <v>198</v>
      </c>
      <c r="E12" s="2" t="s">
        <v>2</v>
      </c>
      <c r="F12" s="2" t="s">
        <v>8</v>
      </c>
      <c r="G12" s="38" t="s">
        <v>65</v>
      </c>
      <c r="H12" s="39">
        <v>5.9409722222222221E-4</v>
      </c>
      <c r="I12" s="40" t="str">
        <f t="shared" si="0"/>
        <v>0:51.33</v>
      </c>
      <c r="J12" s="47">
        <v>5.4525462962962958E-4</v>
      </c>
      <c r="K12" s="47">
        <v>5.2071759259259259E-4</v>
      </c>
      <c r="L12" s="28" t="str">
        <f>IF(H12&lt;$J$12,"破我國紀錄","")</f>
        <v/>
      </c>
      <c r="M12" s="28" t="str">
        <f>IF(H12&lt;$K$12,"破成人賽紀錄","")</f>
        <v/>
      </c>
    </row>
    <row r="13" spans="1:13" ht="30" customHeight="1">
      <c r="A13" s="28"/>
      <c r="B13" s="28">
        <f t="shared" si="9"/>
        <v>2</v>
      </c>
      <c r="C13" s="28">
        <f t="shared" si="9"/>
        <v>2</v>
      </c>
      <c r="D13" s="7" t="s">
        <v>200</v>
      </c>
      <c r="E13" s="2" t="s">
        <v>1</v>
      </c>
      <c r="F13" s="2" t="s">
        <v>8</v>
      </c>
      <c r="G13" s="38" t="s">
        <v>65</v>
      </c>
      <c r="H13" s="39">
        <v>6.4016203703703707E-4</v>
      </c>
      <c r="I13" s="40" t="str">
        <f t="shared" si="0"/>
        <v>0:55.31</v>
      </c>
      <c r="J13" s="48"/>
      <c r="K13" s="48"/>
      <c r="L13" s="28" t="str">
        <f t="shared" ref="L13:L15" si="10">IF(H13&lt;$J$12,"破我國紀錄","")</f>
        <v/>
      </c>
      <c r="M13" s="28" t="str">
        <f t="shared" ref="M13:M15" si="11">IF(H13&lt;$K$12,"破成人賽紀錄","")</f>
        <v/>
      </c>
    </row>
    <row r="14" spans="1:13" ht="30" customHeight="1">
      <c r="A14" s="28"/>
      <c r="B14" s="28">
        <f t="shared" si="9"/>
        <v>3</v>
      </c>
      <c r="C14" s="28">
        <f t="shared" si="9"/>
        <v>3</v>
      </c>
      <c r="D14" s="7" t="s">
        <v>199</v>
      </c>
      <c r="E14" s="2" t="s">
        <v>96</v>
      </c>
      <c r="F14" s="2" t="s">
        <v>8</v>
      </c>
      <c r="G14" s="38" t="s">
        <v>65</v>
      </c>
      <c r="H14" s="39">
        <v>8.3657407407407422E-4</v>
      </c>
      <c r="I14" s="40" t="str">
        <f t="shared" si="0"/>
        <v>1:12.28</v>
      </c>
      <c r="J14" s="48"/>
      <c r="K14" s="48"/>
      <c r="L14" s="28" t="str">
        <f t="shared" si="10"/>
        <v/>
      </c>
      <c r="M14" s="28" t="str">
        <f t="shared" si="11"/>
        <v/>
      </c>
    </row>
    <row r="15" spans="1:13" ht="30" customHeight="1">
      <c r="A15" s="28"/>
      <c r="B15" s="28">
        <f t="shared" si="9"/>
        <v>4</v>
      </c>
      <c r="C15" s="28">
        <f t="shared" si="9"/>
        <v>4</v>
      </c>
      <c r="D15" s="7" t="s">
        <v>201</v>
      </c>
      <c r="E15" s="2" t="s">
        <v>103</v>
      </c>
      <c r="F15" s="2" t="s">
        <v>8</v>
      </c>
      <c r="G15" s="38" t="s">
        <v>65</v>
      </c>
      <c r="H15" s="39">
        <v>8.3726851851851855E-4</v>
      </c>
      <c r="I15" s="40" t="str">
        <f t="shared" si="0"/>
        <v>1:12.34</v>
      </c>
      <c r="J15" s="63"/>
      <c r="K15" s="63"/>
      <c r="L15" s="28" t="str">
        <f t="shared" si="10"/>
        <v/>
      </c>
      <c r="M15" s="28" t="str">
        <f t="shared" si="11"/>
        <v/>
      </c>
    </row>
    <row r="16" spans="1:13" ht="30" customHeight="1">
      <c r="A16" s="28">
        <v>17</v>
      </c>
      <c r="B16" s="28">
        <f t="shared" ref="B16:C22" si="12">RANK(H16,$H$16:$H$23,1)</f>
        <v>1</v>
      </c>
      <c r="C16" s="28">
        <f t="shared" si="12"/>
        <v>1</v>
      </c>
      <c r="D16" s="7" t="s">
        <v>206</v>
      </c>
      <c r="E16" s="2" t="s">
        <v>1</v>
      </c>
      <c r="F16" s="2" t="s">
        <v>7</v>
      </c>
      <c r="G16" s="38" t="s">
        <v>65</v>
      </c>
      <c r="H16" s="39">
        <v>6.2465277777777768E-4</v>
      </c>
      <c r="I16" s="40" t="str">
        <f t="shared" si="0"/>
        <v>0:53.97</v>
      </c>
      <c r="J16" s="47">
        <v>5.9108796296296296E-4</v>
      </c>
      <c r="K16" s="47">
        <v>5.1168981481481475E-4</v>
      </c>
      <c r="L16" s="28" t="str">
        <f>IF(H16&lt;$J$16,"破我國紀錄","")</f>
        <v/>
      </c>
      <c r="M16" s="28" t="str">
        <f>IF(H16&lt;$K$16,"破成人賽紀錄","")</f>
        <v/>
      </c>
    </row>
    <row r="17" spans="1:13" ht="30" customHeight="1">
      <c r="A17" s="28"/>
      <c r="B17" s="28">
        <f t="shared" si="12"/>
        <v>2</v>
      </c>
      <c r="C17" s="28">
        <f t="shared" si="12"/>
        <v>2</v>
      </c>
      <c r="D17" s="7" t="s">
        <v>207</v>
      </c>
      <c r="E17" s="2" t="s">
        <v>10</v>
      </c>
      <c r="F17" s="2" t="s">
        <v>7</v>
      </c>
      <c r="G17" s="38" t="s">
        <v>65</v>
      </c>
      <c r="H17" s="39">
        <v>7.0763888888888884E-4</v>
      </c>
      <c r="I17" s="40" t="str">
        <f t="shared" si="0"/>
        <v>1:01.14</v>
      </c>
      <c r="J17" s="48"/>
      <c r="K17" s="48"/>
      <c r="L17" s="28" t="str">
        <f t="shared" ref="L17:L23" si="13">IF(H17&lt;$J$16,"破我國紀錄","")</f>
        <v/>
      </c>
      <c r="M17" s="28" t="str">
        <f t="shared" ref="M17:M23" si="14">IF(H17&lt;$K$16,"破成人賽紀錄","")</f>
        <v/>
      </c>
    </row>
    <row r="18" spans="1:13" ht="30" customHeight="1">
      <c r="A18" s="28"/>
      <c r="B18" s="28">
        <f t="shared" si="12"/>
        <v>3</v>
      </c>
      <c r="C18" s="28">
        <f t="shared" si="12"/>
        <v>3</v>
      </c>
      <c r="D18" s="7" t="s">
        <v>208</v>
      </c>
      <c r="E18" s="2" t="s">
        <v>24</v>
      </c>
      <c r="F18" s="2" t="s">
        <v>7</v>
      </c>
      <c r="G18" s="38" t="s">
        <v>65</v>
      </c>
      <c r="H18" s="39">
        <v>7.1412037037037028E-4</v>
      </c>
      <c r="I18" s="40" t="str">
        <f t="shared" si="0"/>
        <v>1:01.70</v>
      </c>
      <c r="J18" s="48"/>
      <c r="K18" s="48"/>
      <c r="L18" s="28" t="str">
        <f t="shared" si="13"/>
        <v/>
      </c>
      <c r="M18" s="28" t="str">
        <f t="shared" si="14"/>
        <v/>
      </c>
    </row>
    <row r="19" spans="1:13" ht="30" customHeight="1">
      <c r="A19" s="28"/>
      <c r="B19" s="28">
        <f t="shared" si="12"/>
        <v>4</v>
      </c>
      <c r="C19" s="28">
        <f t="shared" si="12"/>
        <v>4</v>
      </c>
      <c r="D19" s="7" t="s">
        <v>202</v>
      </c>
      <c r="E19" s="2" t="s">
        <v>5</v>
      </c>
      <c r="F19" s="2" t="s">
        <v>7</v>
      </c>
      <c r="G19" s="38" t="s">
        <v>65</v>
      </c>
      <c r="H19" s="39">
        <v>7.799768518518519E-4</v>
      </c>
      <c r="I19" s="40" t="str">
        <f t="shared" si="0"/>
        <v>1:07.39</v>
      </c>
      <c r="J19" s="48"/>
      <c r="K19" s="48"/>
      <c r="L19" s="28" t="str">
        <f t="shared" si="13"/>
        <v/>
      </c>
      <c r="M19" s="28" t="str">
        <f t="shared" si="14"/>
        <v/>
      </c>
    </row>
    <row r="20" spans="1:13" ht="30" customHeight="1">
      <c r="A20" s="28"/>
      <c r="B20" s="28">
        <f t="shared" si="12"/>
        <v>5</v>
      </c>
      <c r="C20" s="28">
        <f t="shared" si="12"/>
        <v>5</v>
      </c>
      <c r="D20" s="7" t="s">
        <v>203</v>
      </c>
      <c r="E20" s="2" t="s">
        <v>204</v>
      </c>
      <c r="F20" s="2" t="s">
        <v>7</v>
      </c>
      <c r="G20" s="38" t="s">
        <v>65</v>
      </c>
      <c r="H20" s="39">
        <v>7.9560185185185192E-4</v>
      </c>
      <c r="I20" s="40" t="str">
        <f t="shared" si="0"/>
        <v>1:08.74</v>
      </c>
      <c r="J20" s="48"/>
      <c r="K20" s="48"/>
      <c r="L20" s="28" t="str">
        <f t="shared" si="13"/>
        <v/>
      </c>
      <c r="M20" s="28" t="str">
        <f t="shared" si="14"/>
        <v/>
      </c>
    </row>
    <row r="21" spans="1:13" ht="30" customHeight="1">
      <c r="A21" s="28"/>
      <c r="B21" s="28">
        <f t="shared" si="12"/>
        <v>6</v>
      </c>
      <c r="C21" s="28">
        <f t="shared" si="12"/>
        <v>6</v>
      </c>
      <c r="D21" s="7" t="s">
        <v>205</v>
      </c>
      <c r="E21" s="2" t="s">
        <v>24</v>
      </c>
      <c r="F21" s="2" t="s">
        <v>7</v>
      </c>
      <c r="G21" s="38" t="s">
        <v>65</v>
      </c>
      <c r="H21" s="39">
        <v>8.0208333333333336E-4</v>
      </c>
      <c r="I21" s="40" t="str">
        <f t="shared" si="0"/>
        <v>1:09.30</v>
      </c>
      <c r="J21" s="48"/>
      <c r="K21" s="48"/>
      <c r="L21" s="28" t="str">
        <f t="shared" si="13"/>
        <v/>
      </c>
      <c r="M21" s="28" t="str">
        <f t="shared" si="14"/>
        <v/>
      </c>
    </row>
    <row r="22" spans="1:13" ht="30" customHeight="1">
      <c r="A22" s="28"/>
      <c r="B22" s="28">
        <f t="shared" si="12"/>
        <v>7</v>
      </c>
      <c r="C22" s="28">
        <f t="shared" si="12"/>
        <v>7</v>
      </c>
      <c r="D22" s="7" t="s">
        <v>209</v>
      </c>
      <c r="E22" s="2" t="s">
        <v>186</v>
      </c>
      <c r="F22" s="2" t="s">
        <v>7</v>
      </c>
      <c r="G22" s="38" t="s">
        <v>65</v>
      </c>
      <c r="H22" s="39">
        <v>1.002199074074074E-3</v>
      </c>
      <c r="I22" s="40" t="str">
        <f t="shared" si="0"/>
        <v>1:26.59</v>
      </c>
      <c r="J22" s="48"/>
      <c r="K22" s="48"/>
      <c r="L22" s="28" t="str">
        <f t="shared" si="13"/>
        <v/>
      </c>
      <c r="M22" s="28" t="str">
        <f t="shared" si="14"/>
        <v/>
      </c>
    </row>
    <row r="23" spans="1:13" ht="30" customHeight="1">
      <c r="A23" s="28"/>
      <c r="B23" s="28"/>
      <c r="C23" s="28"/>
      <c r="D23" s="7" t="s">
        <v>210</v>
      </c>
      <c r="E23" s="2" t="s">
        <v>211</v>
      </c>
      <c r="F23" s="2" t="s">
        <v>7</v>
      </c>
      <c r="G23" s="38" t="s">
        <v>65</v>
      </c>
      <c r="H23" s="39" t="s">
        <v>820</v>
      </c>
      <c r="I23" s="40" t="str">
        <f t="shared" si="0"/>
        <v>棄權</v>
      </c>
      <c r="J23" s="63"/>
      <c r="K23" s="63"/>
      <c r="L23" s="28" t="str">
        <f t="shared" si="13"/>
        <v/>
      </c>
      <c r="M23" s="28" t="str">
        <f t="shared" si="14"/>
        <v/>
      </c>
    </row>
    <row r="24" spans="1:13" ht="30" customHeight="1">
      <c r="A24" s="28" t="s">
        <v>830</v>
      </c>
      <c r="B24" s="28">
        <f t="shared" ref="B24:B32" si="15">RANK(H24,$H$24:$H$33,1)</f>
        <v>1</v>
      </c>
      <c r="C24" s="28">
        <f t="shared" ref="C24:C32" si="16">RANK(I24,$H$24:$H$33,1)</f>
        <v>1</v>
      </c>
      <c r="D24" s="7" t="s">
        <v>216</v>
      </c>
      <c r="E24" s="2" t="s">
        <v>2</v>
      </c>
      <c r="F24" s="2" t="s">
        <v>11</v>
      </c>
      <c r="G24" s="38" t="s">
        <v>65</v>
      </c>
      <c r="H24" s="39">
        <v>5.8020833333333329E-4</v>
      </c>
      <c r="I24" s="40" t="str">
        <f t="shared" si="0"/>
        <v>0:50.13</v>
      </c>
      <c r="J24" s="47">
        <v>5.5335648148148149E-4</v>
      </c>
      <c r="K24" s="47">
        <v>5.1712962962962964E-4</v>
      </c>
      <c r="L24" s="28" t="str">
        <f>IF(H24&lt;$J$24,"破我國紀錄","")</f>
        <v/>
      </c>
      <c r="M24" s="28" t="str">
        <f>IF(H24&lt;$K$24,"破成人賽紀錄","")</f>
        <v/>
      </c>
    </row>
    <row r="25" spans="1:13" ht="30" customHeight="1">
      <c r="A25" s="28"/>
      <c r="B25" s="28">
        <f t="shared" si="15"/>
        <v>2</v>
      </c>
      <c r="C25" s="28">
        <f t="shared" si="16"/>
        <v>2</v>
      </c>
      <c r="D25" s="7" t="s">
        <v>212</v>
      </c>
      <c r="E25" s="2" t="s">
        <v>213</v>
      </c>
      <c r="F25" s="2" t="s">
        <v>11</v>
      </c>
      <c r="G25" s="38" t="s">
        <v>65</v>
      </c>
      <c r="H25" s="39">
        <v>5.9537037037037035E-4</v>
      </c>
      <c r="I25" s="40" t="str">
        <f t="shared" si="0"/>
        <v>0:51.44</v>
      </c>
      <c r="J25" s="48"/>
      <c r="K25" s="48"/>
      <c r="L25" s="28" t="str">
        <f t="shared" ref="L25:L33" si="17">IF(H25&lt;$J$24,"破我國紀錄","")</f>
        <v/>
      </c>
      <c r="M25" s="28" t="str">
        <f t="shared" ref="M25:M33" si="18">IF(H25&lt;$K$24,"破成人賽紀錄","")</f>
        <v/>
      </c>
    </row>
    <row r="26" spans="1:13" ht="30" customHeight="1">
      <c r="A26" s="28"/>
      <c r="B26" s="28">
        <f t="shared" si="15"/>
        <v>3</v>
      </c>
      <c r="C26" s="28">
        <f t="shared" si="16"/>
        <v>3</v>
      </c>
      <c r="D26" s="7" t="s">
        <v>214</v>
      </c>
      <c r="E26" s="2" t="s">
        <v>24</v>
      </c>
      <c r="F26" s="2" t="s">
        <v>11</v>
      </c>
      <c r="G26" s="38" t="s">
        <v>65</v>
      </c>
      <c r="H26" s="39">
        <v>6.2962962962962961E-4</v>
      </c>
      <c r="I26" s="40" t="str">
        <f t="shared" si="0"/>
        <v>0:54.40</v>
      </c>
      <c r="J26" s="48"/>
      <c r="K26" s="48"/>
      <c r="L26" s="28" t="str">
        <f t="shared" si="17"/>
        <v/>
      </c>
      <c r="M26" s="28" t="str">
        <f t="shared" si="18"/>
        <v/>
      </c>
    </row>
    <row r="27" spans="1:13" ht="30" customHeight="1">
      <c r="A27" s="28"/>
      <c r="B27" s="28">
        <f t="shared" si="15"/>
        <v>4</v>
      </c>
      <c r="C27" s="28">
        <f t="shared" si="16"/>
        <v>4</v>
      </c>
      <c r="D27" s="7" t="s">
        <v>224</v>
      </c>
      <c r="E27" s="2" t="s">
        <v>220</v>
      </c>
      <c r="F27" s="2" t="s">
        <v>11</v>
      </c>
      <c r="G27" s="38" t="s">
        <v>65</v>
      </c>
      <c r="H27" s="39">
        <v>6.4652777777777777E-4</v>
      </c>
      <c r="I27" s="40" t="str">
        <f t="shared" si="0"/>
        <v>0:55.86</v>
      </c>
      <c r="J27" s="48"/>
      <c r="K27" s="48"/>
      <c r="L27" s="28" t="str">
        <f t="shared" si="17"/>
        <v/>
      </c>
      <c r="M27" s="28" t="str">
        <f t="shared" si="18"/>
        <v/>
      </c>
    </row>
    <row r="28" spans="1:13" ht="30" customHeight="1">
      <c r="A28" s="28"/>
      <c r="B28" s="28">
        <f t="shared" si="15"/>
        <v>5</v>
      </c>
      <c r="C28" s="28">
        <f t="shared" si="16"/>
        <v>5</v>
      </c>
      <c r="D28" s="7" t="s">
        <v>222</v>
      </c>
      <c r="E28" s="2" t="s">
        <v>103</v>
      </c>
      <c r="F28" s="2" t="s">
        <v>11</v>
      </c>
      <c r="G28" s="38" t="s">
        <v>65</v>
      </c>
      <c r="H28" s="39">
        <v>6.6793981481481478E-4</v>
      </c>
      <c r="I28" s="40" t="str">
        <f t="shared" si="0"/>
        <v>0:57.71</v>
      </c>
      <c r="J28" s="48"/>
      <c r="K28" s="48"/>
      <c r="L28" s="28" t="str">
        <f t="shared" si="17"/>
        <v/>
      </c>
      <c r="M28" s="28" t="str">
        <f t="shared" si="18"/>
        <v/>
      </c>
    </row>
    <row r="29" spans="1:13" ht="30" customHeight="1">
      <c r="A29" s="28"/>
      <c r="B29" s="28">
        <f t="shared" si="15"/>
        <v>6</v>
      </c>
      <c r="C29" s="28">
        <f t="shared" si="16"/>
        <v>6</v>
      </c>
      <c r="D29" s="7" t="s">
        <v>219</v>
      </c>
      <c r="E29" s="2" t="s">
        <v>220</v>
      </c>
      <c r="F29" s="2" t="s">
        <v>11</v>
      </c>
      <c r="G29" s="38" t="s">
        <v>65</v>
      </c>
      <c r="H29" s="39">
        <v>6.7418981481481486E-4</v>
      </c>
      <c r="I29" s="40" t="str">
        <f t="shared" si="0"/>
        <v>0:58.25</v>
      </c>
      <c r="J29" s="48"/>
      <c r="K29" s="48"/>
      <c r="L29" s="28" t="str">
        <f t="shared" si="17"/>
        <v/>
      </c>
      <c r="M29" s="28" t="str">
        <f t="shared" si="18"/>
        <v/>
      </c>
    </row>
    <row r="30" spans="1:13" ht="30" customHeight="1">
      <c r="A30" s="28"/>
      <c r="B30" s="28">
        <f t="shared" si="15"/>
        <v>7</v>
      </c>
      <c r="C30" s="28">
        <f t="shared" si="16"/>
        <v>7</v>
      </c>
      <c r="D30" s="7" t="s">
        <v>215</v>
      </c>
      <c r="E30" s="2" t="s">
        <v>116</v>
      </c>
      <c r="F30" s="2" t="s">
        <v>11</v>
      </c>
      <c r="G30" s="38" t="s">
        <v>65</v>
      </c>
      <c r="H30" s="39">
        <v>7.361111111111111E-4</v>
      </c>
      <c r="I30" s="40" t="str">
        <f t="shared" si="0"/>
        <v>1:03.60</v>
      </c>
      <c r="J30" s="48"/>
      <c r="K30" s="48"/>
      <c r="L30" s="28" t="str">
        <f t="shared" si="17"/>
        <v/>
      </c>
      <c r="M30" s="28" t="str">
        <f t="shared" si="18"/>
        <v/>
      </c>
    </row>
    <row r="31" spans="1:13" ht="30" customHeight="1">
      <c r="A31" s="28"/>
      <c r="B31" s="28">
        <f t="shared" si="15"/>
        <v>8</v>
      </c>
      <c r="C31" s="28">
        <f t="shared" si="16"/>
        <v>8</v>
      </c>
      <c r="D31" s="7" t="s">
        <v>223</v>
      </c>
      <c r="E31" s="2" t="s">
        <v>149</v>
      </c>
      <c r="F31" s="2" t="s">
        <v>11</v>
      </c>
      <c r="G31" s="38" t="s">
        <v>65</v>
      </c>
      <c r="H31" s="39">
        <v>7.3877314814814823E-4</v>
      </c>
      <c r="I31" s="40" t="str">
        <f t="shared" si="0"/>
        <v>1:03.83</v>
      </c>
      <c r="J31" s="48"/>
      <c r="K31" s="48"/>
      <c r="L31" s="28" t="str">
        <f t="shared" si="17"/>
        <v/>
      </c>
      <c r="M31" s="28" t="str">
        <f t="shared" si="18"/>
        <v/>
      </c>
    </row>
    <row r="32" spans="1:13" ht="30" customHeight="1">
      <c r="A32" s="28"/>
      <c r="B32" s="28">
        <f t="shared" si="15"/>
        <v>9</v>
      </c>
      <c r="C32" s="28">
        <f t="shared" si="16"/>
        <v>9</v>
      </c>
      <c r="D32" s="7" t="s">
        <v>221</v>
      </c>
      <c r="E32" s="2" t="s">
        <v>186</v>
      </c>
      <c r="F32" s="2" t="s">
        <v>11</v>
      </c>
      <c r="G32" s="38" t="s">
        <v>65</v>
      </c>
      <c r="H32" s="39">
        <v>7.4571759259259263E-4</v>
      </c>
      <c r="I32" s="40" t="str">
        <f t="shared" si="0"/>
        <v>1:04.43</v>
      </c>
      <c r="J32" s="48"/>
      <c r="K32" s="48"/>
      <c r="L32" s="28" t="str">
        <f t="shared" si="17"/>
        <v/>
      </c>
      <c r="M32" s="28" t="str">
        <f t="shared" si="18"/>
        <v/>
      </c>
    </row>
    <row r="33" spans="1:13" ht="30" customHeight="1">
      <c r="A33" s="28"/>
      <c r="B33" s="28"/>
      <c r="C33" s="28"/>
      <c r="D33" s="7" t="s">
        <v>217</v>
      </c>
      <c r="E33" s="2" t="s">
        <v>218</v>
      </c>
      <c r="F33" s="2" t="s">
        <v>11</v>
      </c>
      <c r="G33" s="38" t="s">
        <v>65</v>
      </c>
      <c r="H33" s="39" t="s">
        <v>820</v>
      </c>
      <c r="I33" s="40" t="str">
        <f t="shared" si="0"/>
        <v>棄權</v>
      </c>
      <c r="J33" s="63"/>
      <c r="K33" s="63"/>
      <c r="L33" s="28" t="str">
        <f t="shared" si="17"/>
        <v/>
      </c>
      <c r="M33" s="28" t="str">
        <f t="shared" si="18"/>
        <v/>
      </c>
    </row>
    <row r="34" spans="1:13" ht="30" customHeight="1">
      <c r="A34" s="28">
        <v>19</v>
      </c>
      <c r="B34" s="28">
        <f>RANK(H34,$H$34:$H$39,1)</f>
        <v>1</v>
      </c>
      <c r="C34" s="28">
        <f>RANK(I34,$H$34:$H$39,1)</f>
        <v>1</v>
      </c>
      <c r="D34" s="7" t="s">
        <v>230</v>
      </c>
      <c r="E34" s="2" t="s">
        <v>173</v>
      </c>
      <c r="F34" s="2" t="s">
        <v>13</v>
      </c>
      <c r="G34" s="38" t="s">
        <v>65</v>
      </c>
      <c r="H34" s="39">
        <v>6.2905092592592602E-4</v>
      </c>
      <c r="I34" s="40" t="str">
        <f t="shared" si="0"/>
        <v>0:54.35</v>
      </c>
      <c r="J34" s="47">
        <v>5.2881944444444439E-4</v>
      </c>
      <c r="K34" s="47">
        <v>4.8067129629629632E-4</v>
      </c>
      <c r="L34" s="28" t="str">
        <f>IF(H34&lt;$J$34,"破我國紀錄","")</f>
        <v/>
      </c>
      <c r="M34" s="28" t="str">
        <f>IF(H34&lt;$K$34,"破成人賽紀錄","")</f>
        <v/>
      </c>
    </row>
    <row r="35" spans="1:13" ht="30" customHeight="1">
      <c r="A35" s="28"/>
      <c r="B35" s="28">
        <f>RANK(H35,$H$34:$H$39,1)</f>
        <v>2</v>
      </c>
      <c r="C35" s="28">
        <f>RANK(I35,$H$34:$H$39,1)</f>
        <v>2</v>
      </c>
      <c r="D35" s="7" t="s">
        <v>229</v>
      </c>
      <c r="E35" s="2" t="s">
        <v>156</v>
      </c>
      <c r="F35" s="2" t="s">
        <v>13</v>
      </c>
      <c r="G35" s="38" t="s">
        <v>65</v>
      </c>
      <c r="H35" s="39">
        <v>6.3611111111111117E-4</v>
      </c>
      <c r="I35" s="40" t="str">
        <f t="shared" si="0"/>
        <v>0:54.96</v>
      </c>
      <c r="J35" s="48"/>
      <c r="K35" s="48"/>
      <c r="L35" s="28" t="str">
        <f t="shared" ref="L35:L39" si="19">IF(H35&lt;$J$34,"破我國紀錄","")</f>
        <v/>
      </c>
      <c r="M35" s="28" t="str">
        <f t="shared" ref="M35:M39" si="20">IF(H35&lt;$K$34,"破成人賽紀錄","")</f>
        <v/>
      </c>
    </row>
    <row r="36" spans="1:13" ht="30" customHeight="1">
      <c r="A36" s="28"/>
      <c r="B36" s="28">
        <f>RANK(H36,$H$34:$H$39,1)</f>
        <v>3</v>
      </c>
      <c r="C36" s="28"/>
      <c r="D36" s="54" t="s">
        <v>228</v>
      </c>
      <c r="E36" s="6" t="s">
        <v>90</v>
      </c>
      <c r="F36" s="2" t="s">
        <v>13</v>
      </c>
      <c r="G36" s="38" t="s">
        <v>65</v>
      </c>
      <c r="H36" s="39">
        <v>8.1863425925925929E-4</v>
      </c>
      <c r="I36" s="40" t="str">
        <f t="shared" si="0"/>
        <v>1:10.73</v>
      </c>
      <c r="J36" s="48"/>
      <c r="K36" s="48"/>
      <c r="L36" s="28" t="str">
        <f t="shared" si="19"/>
        <v/>
      </c>
      <c r="M36" s="28" t="str">
        <f t="shared" si="20"/>
        <v/>
      </c>
    </row>
    <row r="37" spans="1:13" ht="30" customHeight="1">
      <c r="A37" s="28"/>
      <c r="B37" s="28"/>
      <c r="C37" s="28"/>
      <c r="D37" s="7" t="s">
        <v>225</v>
      </c>
      <c r="E37" s="2" t="s">
        <v>226</v>
      </c>
      <c r="F37" s="2" t="s">
        <v>13</v>
      </c>
      <c r="G37" s="38" t="s">
        <v>65</v>
      </c>
      <c r="H37" s="39" t="s">
        <v>820</v>
      </c>
      <c r="I37" s="40" t="str">
        <f t="shared" si="0"/>
        <v>棄權</v>
      </c>
      <c r="J37" s="48"/>
      <c r="K37" s="48"/>
      <c r="L37" s="28" t="str">
        <f t="shared" si="19"/>
        <v/>
      </c>
      <c r="M37" s="28" t="str">
        <f t="shared" si="20"/>
        <v/>
      </c>
    </row>
    <row r="38" spans="1:13" ht="30" customHeight="1">
      <c r="A38" s="28"/>
      <c r="B38" s="28"/>
      <c r="C38" s="28"/>
      <c r="D38" s="7" t="s">
        <v>227</v>
      </c>
      <c r="E38" s="2" t="s">
        <v>2</v>
      </c>
      <c r="F38" s="2" t="s">
        <v>13</v>
      </c>
      <c r="G38" s="38" t="s">
        <v>65</v>
      </c>
      <c r="H38" s="39" t="s">
        <v>820</v>
      </c>
      <c r="I38" s="40" t="str">
        <f t="shared" si="0"/>
        <v>棄權</v>
      </c>
      <c r="J38" s="48"/>
      <c r="K38" s="48"/>
      <c r="L38" s="28" t="str">
        <f t="shared" si="19"/>
        <v/>
      </c>
      <c r="M38" s="28" t="str">
        <f t="shared" si="20"/>
        <v/>
      </c>
    </row>
    <row r="39" spans="1:13" ht="30" customHeight="1">
      <c r="A39" s="28"/>
      <c r="B39" s="28"/>
      <c r="C39" s="28"/>
      <c r="D39" s="7" t="s">
        <v>231</v>
      </c>
      <c r="E39" s="2" t="s">
        <v>232</v>
      </c>
      <c r="F39" s="2" t="s">
        <v>13</v>
      </c>
      <c r="G39" s="38" t="s">
        <v>65</v>
      </c>
      <c r="H39" s="39" t="s">
        <v>820</v>
      </c>
      <c r="I39" s="40" t="str">
        <f t="shared" si="0"/>
        <v>棄權</v>
      </c>
      <c r="J39" s="63"/>
      <c r="K39" s="63"/>
      <c r="L39" s="28" t="str">
        <f t="shared" si="19"/>
        <v/>
      </c>
      <c r="M39" s="28" t="str">
        <f t="shared" si="20"/>
        <v/>
      </c>
    </row>
    <row r="40" spans="1:13" ht="30" customHeight="1">
      <c r="A40" s="28">
        <v>20</v>
      </c>
      <c r="B40" s="28">
        <f t="shared" ref="B40:C44" si="21">RANK(H40,$H$40:$H$44,1)</f>
        <v>1</v>
      </c>
      <c r="C40" s="28">
        <f t="shared" si="21"/>
        <v>1</v>
      </c>
      <c r="D40" s="7" t="s">
        <v>237</v>
      </c>
      <c r="E40" s="2" t="s">
        <v>831</v>
      </c>
      <c r="F40" s="2" t="s">
        <v>16</v>
      </c>
      <c r="G40" s="38" t="s">
        <v>65</v>
      </c>
      <c r="H40" s="39">
        <v>5.3842592592592603E-4</v>
      </c>
      <c r="I40" s="40" t="str">
        <f t="shared" si="0"/>
        <v>0:46.52</v>
      </c>
      <c r="J40" s="47">
        <v>5.2060185185185185E-4</v>
      </c>
      <c r="K40" s="47">
        <v>5.2060185185185185E-4</v>
      </c>
      <c r="L40" s="28" t="str">
        <f>IF(H40&lt;$J$40,"破我國紀錄","")</f>
        <v/>
      </c>
      <c r="M40" s="28" t="str">
        <f>IF(H40&lt;$K$40,"破成人賽紀錄","")</f>
        <v/>
      </c>
    </row>
    <row r="41" spans="1:13" ht="30" customHeight="1">
      <c r="A41" s="28"/>
      <c r="B41" s="28">
        <f t="shared" si="21"/>
        <v>2</v>
      </c>
      <c r="C41" s="28">
        <f t="shared" si="21"/>
        <v>2</v>
      </c>
      <c r="D41" s="7" t="s">
        <v>235</v>
      </c>
      <c r="E41" s="2" t="s">
        <v>236</v>
      </c>
      <c r="F41" s="2" t="s">
        <v>16</v>
      </c>
      <c r="G41" s="38" t="s">
        <v>65</v>
      </c>
      <c r="H41" s="39">
        <v>5.9861111111111107E-4</v>
      </c>
      <c r="I41" s="40" t="str">
        <f t="shared" si="0"/>
        <v>0:51.72</v>
      </c>
      <c r="J41" s="48"/>
      <c r="K41" s="48"/>
      <c r="L41" s="28" t="str">
        <f t="shared" ref="L41:L44" si="22">IF(H41&lt;$J$40,"破我國紀錄","")</f>
        <v/>
      </c>
      <c r="M41" s="28" t="str">
        <f t="shared" ref="M41:M44" si="23">IF(H41&lt;$K$40,"破成人賽紀錄","")</f>
        <v/>
      </c>
    </row>
    <row r="42" spans="1:13" ht="30" customHeight="1">
      <c r="A42" s="28"/>
      <c r="B42" s="28">
        <f t="shared" si="21"/>
        <v>3</v>
      </c>
      <c r="C42" s="28">
        <f t="shared" si="21"/>
        <v>3</v>
      </c>
      <c r="D42" s="7" t="s">
        <v>238</v>
      </c>
      <c r="E42" s="2" t="s">
        <v>2</v>
      </c>
      <c r="F42" s="2" t="s">
        <v>16</v>
      </c>
      <c r="G42" s="38" t="s">
        <v>65</v>
      </c>
      <c r="H42" s="39">
        <v>6.0393518518518522E-4</v>
      </c>
      <c r="I42" s="40" t="str">
        <f t="shared" si="0"/>
        <v>0:52.18</v>
      </c>
      <c r="J42" s="48"/>
      <c r="K42" s="48"/>
      <c r="L42" s="28" t="str">
        <f t="shared" si="22"/>
        <v/>
      </c>
      <c r="M42" s="28" t="str">
        <f t="shared" si="23"/>
        <v/>
      </c>
    </row>
    <row r="43" spans="1:13" ht="30" customHeight="1">
      <c r="A43" s="28"/>
      <c r="B43" s="28">
        <f t="shared" si="21"/>
        <v>4</v>
      </c>
      <c r="C43" s="28">
        <f t="shared" si="21"/>
        <v>4</v>
      </c>
      <c r="D43" s="7" t="s">
        <v>233</v>
      </c>
      <c r="E43" s="2" t="s">
        <v>213</v>
      </c>
      <c r="F43" s="2" t="s">
        <v>16</v>
      </c>
      <c r="G43" s="38" t="s">
        <v>65</v>
      </c>
      <c r="H43" s="39">
        <v>6.3194444444444442E-4</v>
      </c>
      <c r="I43" s="40" t="str">
        <f t="shared" si="0"/>
        <v>0:54.60</v>
      </c>
      <c r="J43" s="48"/>
      <c r="K43" s="48"/>
      <c r="L43" s="28" t="str">
        <f t="shared" si="22"/>
        <v/>
      </c>
      <c r="M43" s="28" t="str">
        <f t="shared" si="23"/>
        <v/>
      </c>
    </row>
    <row r="44" spans="1:13" ht="30" customHeight="1">
      <c r="A44" s="28"/>
      <c r="B44" s="28">
        <f t="shared" si="21"/>
        <v>5</v>
      </c>
      <c r="C44" s="28">
        <f t="shared" si="21"/>
        <v>5</v>
      </c>
      <c r="D44" s="7" t="s">
        <v>234</v>
      </c>
      <c r="E44" s="2" t="s">
        <v>24</v>
      </c>
      <c r="F44" s="2" t="s">
        <v>16</v>
      </c>
      <c r="G44" s="38" t="s">
        <v>65</v>
      </c>
      <c r="H44" s="39">
        <v>6.6562499999999998E-4</v>
      </c>
      <c r="I44" s="40" t="str">
        <f t="shared" si="0"/>
        <v>0:57.51</v>
      </c>
      <c r="J44" s="63"/>
      <c r="K44" s="63"/>
      <c r="L44" s="28" t="str">
        <f t="shared" si="22"/>
        <v/>
      </c>
      <c r="M44" s="28" t="str">
        <f t="shared" si="23"/>
        <v/>
      </c>
    </row>
    <row r="45" spans="1:13" ht="30" customHeight="1">
      <c r="A45" s="28">
        <v>20</v>
      </c>
      <c r="B45" s="28">
        <f>RANK(H45,$H$45:$H$46,1)</f>
        <v>1</v>
      </c>
      <c r="C45" s="28">
        <f>RANK(I45,$H$45:$H$46,1)</f>
        <v>1</v>
      </c>
      <c r="D45" s="7" t="s">
        <v>239</v>
      </c>
      <c r="E45" s="2" t="s">
        <v>126</v>
      </c>
      <c r="F45" s="2" t="s">
        <v>18</v>
      </c>
      <c r="G45" s="38" t="s">
        <v>65</v>
      </c>
      <c r="H45" s="39">
        <v>6.4293981481481483E-4</v>
      </c>
      <c r="I45" s="40" t="str">
        <f t="shared" si="0"/>
        <v>0:55.55</v>
      </c>
      <c r="J45" s="47">
        <v>4.7465277777777778E-4</v>
      </c>
      <c r="K45" s="47">
        <v>4.7465277777777778E-4</v>
      </c>
      <c r="L45" s="28" t="str">
        <f>IF(H45&lt;$J$45,"破我國紀錄","")</f>
        <v/>
      </c>
      <c r="M45" s="28" t="str">
        <f>IF(H45&lt;$K$45,"破成人賽紀錄","")</f>
        <v/>
      </c>
    </row>
    <row r="46" spans="1:13" ht="30" customHeight="1">
      <c r="A46" s="28"/>
      <c r="B46" s="28">
        <f>RANK(H46,$H$45:$H$46,1)</f>
        <v>2</v>
      </c>
      <c r="C46" s="28">
        <f>RANK(I46,$H$45:$H$46,1)</f>
        <v>2</v>
      </c>
      <c r="D46" s="7" t="s">
        <v>240</v>
      </c>
      <c r="E46" s="2" t="s">
        <v>24</v>
      </c>
      <c r="F46" s="2" t="s">
        <v>18</v>
      </c>
      <c r="G46" s="38" t="s">
        <v>65</v>
      </c>
      <c r="H46" s="39">
        <v>8.1944444444444437E-4</v>
      </c>
      <c r="I46" s="40" t="str">
        <f t="shared" si="0"/>
        <v>1:10.80</v>
      </c>
      <c r="J46" s="63"/>
      <c r="K46" s="63"/>
      <c r="L46" s="28" t="str">
        <f>IF(H46&lt;$J$45,"破我國紀錄","")</f>
        <v/>
      </c>
      <c r="M46" s="28" t="str">
        <f>IF(H46&lt;$K$45,"破成人賽紀錄","")</f>
        <v/>
      </c>
    </row>
    <row r="47" spans="1:13" ht="30" customHeight="1">
      <c r="A47" s="28">
        <v>21</v>
      </c>
      <c r="B47" s="28"/>
      <c r="C47" s="28"/>
      <c r="D47" s="7" t="s">
        <v>241</v>
      </c>
      <c r="E47" s="2" t="s">
        <v>242</v>
      </c>
      <c r="F47" s="2" t="s">
        <v>243</v>
      </c>
      <c r="G47" s="38" t="s">
        <v>65</v>
      </c>
      <c r="H47" s="39" t="s">
        <v>820</v>
      </c>
      <c r="I47" s="40" t="str">
        <f t="shared" si="0"/>
        <v>棄權</v>
      </c>
      <c r="J47" s="47">
        <v>4.738425925925926E-4</v>
      </c>
      <c r="K47" s="47">
        <v>4.738425925925926E-4</v>
      </c>
      <c r="L47" s="28" t="str">
        <f>IF(H47&lt;$J$47,"破我國紀錄","")</f>
        <v/>
      </c>
      <c r="M47" s="28" t="str">
        <f>IF(H47&lt;$K$47,"破成人賽紀錄","")</f>
        <v/>
      </c>
    </row>
    <row r="48" spans="1:13" ht="30" customHeight="1">
      <c r="A48" s="28"/>
      <c r="B48" s="28">
        <f>RANK(H48,$H$47:$H$48,1)</f>
        <v>1</v>
      </c>
      <c r="C48" s="28">
        <f>RANK(I48,$H$47:$H$48,1)</f>
        <v>1</v>
      </c>
      <c r="D48" s="7" t="s">
        <v>244</v>
      </c>
      <c r="E48" s="2" t="s">
        <v>138</v>
      </c>
      <c r="F48" s="2" t="s">
        <v>243</v>
      </c>
      <c r="G48" s="38" t="s">
        <v>65</v>
      </c>
      <c r="H48" s="39">
        <v>5.5787037037037036E-4</v>
      </c>
      <c r="I48" s="40" t="str">
        <f t="shared" si="0"/>
        <v>0:48.20</v>
      </c>
      <c r="J48" s="63"/>
      <c r="K48" s="63"/>
      <c r="L48" s="28" t="str">
        <f>IF(H48&lt;$J$47,"破我國紀錄","")</f>
        <v/>
      </c>
      <c r="M48" s="28" t="str">
        <f>IF(H48&lt;$K$47,"破成人賽紀錄","")</f>
        <v/>
      </c>
    </row>
    <row r="49" spans="1:13" ht="30" customHeight="1">
      <c r="A49" s="28">
        <v>21</v>
      </c>
      <c r="B49" s="28">
        <f>RANK(H49,$H$49:$H$50,1)</f>
        <v>1</v>
      </c>
      <c r="C49" s="28">
        <f>RANK(I49,$H$49:$H$50,1)</f>
        <v>1</v>
      </c>
      <c r="D49" s="7" t="s">
        <v>245</v>
      </c>
      <c r="E49" s="2" t="s">
        <v>831</v>
      </c>
      <c r="F49" s="2" t="s">
        <v>246</v>
      </c>
      <c r="G49" s="38" t="s">
        <v>65</v>
      </c>
      <c r="H49" s="39">
        <v>5.0092592592592593E-4</v>
      </c>
      <c r="I49" s="40" t="str">
        <f t="shared" si="0"/>
        <v>0:43.28</v>
      </c>
      <c r="J49" s="47">
        <v>4.7534722222222222E-4</v>
      </c>
      <c r="K49" s="47">
        <v>3.7835648148148147E-4</v>
      </c>
      <c r="L49" s="28" t="str">
        <f>IF(H49&lt;$J$49,"破我國紀錄","")</f>
        <v/>
      </c>
      <c r="M49" s="28" t="str">
        <f>IF(H49&lt;$K$49,"破成人賽紀錄","")</f>
        <v/>
      </c>
    </row>
    <row r="50" spans="1:13" ht="30" customHeight="1">
      <c r="A50" s="28"/>
      <c r="B50" s="28">
        <f>RANK(H50,$H$49:$H$50,1)</f>
        <v>2</v>
      </c>
      <c r="C50" s="28">
        <f>RANK(I50,$H$49:$H$50,1)</f>
        <v>2</v>
      </c>
      <c r="D50" s="7" t="s">
        <v>247</v>
      </c>
      <c r="E50" s="2" t="s">
        <v>242</v>
      </c>
      <c r="F50" s="2" t="s">
        <v>246</v>
      </c>
      <c r="G50" s="38" t="s">
        <v>65</v>
      </c>
      <c r="H50" s="39">
        <v>6.3344907407407404E-4</v>
      </c>
      <c r="I50" s="40" t="str">
        <f t="shared" si="0"/>
        <v>0:54.73</v>
      </c>
      <c r="J50" s="63"/>
      <c r="K50" s="63"/>
      <c r="L50" s="28" t="str">
        <f>IF(H50&lt;$J$49,"破我國紀錄","")</f>
        <v/>
      </c>
      <c r="M50" s="28" t="str">
        <f>IF(H50&lt;$K$49,"破成人賽紀錄","")</f>
        <v/>
      </c>
    </row>
    <row r="51" spans="1:13" ht="30" customHeight="1">
      <c r="A51" s="28">
        <v>21</v>
      </c>
      <c r="B51" s="28">
        <f>RANK(H51,$H$51:$H$52,1)</f>
        <v>1</v>
      </c>
      <c r="C51" s="28">
        <f>RANK(I51,$H$51:$H$52,1)</f>
        <v>1</v>
      </c>
      <c r="D51" s="7" t="s">
        <v>248</v>
      </c>
      <c r="E51" s="2" t="s">
        <v>831</v>
      </c>
      <c r="F51" s="2" t="s">
        <v>49</v>
      </c>
      <c r="G51" s="38" t="s">
        <v>65</v>
      </c>
      <c r="H51" s="39">
        <v>4.8194444444444451E-4</v>
      </c>
      <c r="I51" s="40" t="str">
        <f t="shared" si="0"/>
        <v>0:41.64</v>
      </c>
      <c r="J51" s="47">
        <v>4.346064814814814E-4</v>
      </c>
      <c r="K51" s="47">
        <v>4.346064814814814E-4</v>
      </c>
      <c r="L51" s="28" t="str">
        <f>IF(H51&lt;$J$51,"破我國紀錄","")</f>
        <v/>
      </c>
      <c r="M51" s="28" t="str">
        <f>IF(H51&lt;$K$51,"破成人賽紀錄","")</f>
        <v/>
      </c>
    </row>
    <row r="52" spans="1:13" ht="30" customHeight="1">
      <c r="A52" s="28"/>
      <c r="B52" s="28"/>
      <c r="C52" s="28"/>
      <c r="D52" s="7" t="s">
        <v>249</v>
      </c>
      <c r="E52" s="2" t="s">
        <v>250</v>
      </c>
      <c r="F52" s="2" t="s">
        <v>49</v>
      </c>
      <c r="G52" s="38" t="s">
        <v>65</v>
      </c>
      <c r="H52" s="39" t="s">
        <v>832</v>
      </c>
      <c r="I52" s="40" t="str">
        <f t="shared" ref="I52:I57" si="24">TEXT(H52,"m:ss.00;@")</f>
        <v>棄權</v>
      </c>
      <c r="J52" s="63"/>
      <c r="K52" s="63"/>
      <c r="L52" s="28" t="str">
        <f>IF(H52&lt;$J$51,"破我國紀錄","")</f>
        <v/>
      </c>
      <c r="M52" s="28" t="str">
        <f>IF(H52&lt;$K$51,"破成人賽紀錄","")</f>
        <v/>
      </c>
    </row>
    <row r="53" spans="1:13" ht="30" customHeight="1">
      <c r="A53" s="28">
        <v>22</v>
      </c>
      <c r="B53" s="28">
        <f>RANK(H53,$H$53:$H$57,1)</f>
        <v>1</v>
      </c>
      <c r="C53" s="28">
        <f>RANK(I53,$H$53:$H$57,1)</f>
        <v>1</v>
      </c>
      <c r="D53" s="7" t="s">
        <v>251</v>
      </c>
      <c r="E53" s="2" t="s">
        <v>122</v>
      </c>
      <c r="F53" s="2" t="s">
        <v>252</v>
      </c>
      <c r="G53" s="38" t="s">
        <v>65</v>
      </c>
      <c r="H53" s="39">
        <v>4.5127314814814818E-4</v>
      </c>
      <c r="I53" s="40" t="str">
        <f t="shared" si="24"/>
        <v>0:38.99</v>
      </c>
      <c r="J53" s="47">
        <v>4.4606481481481477E-4</v>
      </c>
      <c r="K53" s="47">
        <v>4.4606481481481477E-4</v>
      </c>
      <c r="L53" s="28" t="str">
        <f>IF(H53&lt;$J$53,"破我國紀錄","")</f>
        <v/>
      </c>
      <c r="M53" s="28" t="str">
        <f>IF(H53&lt;$K$53,"破成人賽紀錄","")</f>
        <v/>
      </c>
    </row>
    <row r="54" spans="1:13" ht="30" customHeight="1">
      <c r="A54" s="28"/>
      <c r="B54" s="28">
        <f>RANK(H54,$H$53:$H$57,1)</f>
        <v>2</v>
      </c>
      <c r="C54" s="28">
        <f>RANK(I54,$H$53:$H$57,1)</f>
        <v>2</v>
      </c>
      <c r="D54" s="7" t="s">
        <v>255</v>
      </c>
      <c r="E54" s="2" t="s">
        <v>122</v>
      </c>
      <c r="F54" s="2" t="s">
        <v>252</v>
      </c>
      <c r="G54" s="38" t="s">
        <v>65</v>
      </c>
      <c r="H54" s="39">
        <v>4.7569444444444444E-4</v>
      </c>
      <c r="I54" s="40" t="str">
        <f t="shared" si="24"/>
        <v>0:41.10</v>
      </c>
      <c r="J54" s="48"/>
      <c r="K54" s="48"/>
      <c r="L54" s="28" t="str">
        <f t="shared" ref="L54:L57" si="25">IF(H54&lt;$J$53,"破我國紀錄","")</f>
        <v/>
      </c>
      <c r="M54" s="28" t="str">
        <f t="shared" ref="M54:M57" si="26">IF(H54&lt;$K$53,"破成人賽紀錄","")</f>
        <v/>
      </c>
    </row>
    <row r="55" spans="1:13" ht="30" customHeight="1">
      <c r="A55" s="28"/>
      <c r="B55" s="28">
        <f>RANK(H55,$H$53:$H$57,1)</f>
        <v>3</v>
      </c>
      <c r="C55" s="28"/>
      <c r="D55" s="54" t="s">
        <v>254</v>
      </c>
      <c r="E55" s="6" t="s">
        <v>90</v>
      </c>
      <c r="F55" s="2" t="s">
        <v>252</v>
      </c>
      <c r="G55" s="38" t="s">
        <v>65</v>
      </c>
      <c r="H55" s="39">
        <v>5.0219907407407407E-4</v>
      </c>
      <c r="I55" s="40" t="str">
        <f t="shared" si="24"/>
        <v>0:43.39</v>
      </c>
      <c r="J55" s="48"/>
      <c r="K55" s="48"/>
      <c r="L55" s="28" t="str">
        <f t="shared" si="25"/>
        <v/>
      </c>
      <c r="M55" s="28" t="str">
        <f t="shared" si="26"/>
        <v/>
      </c>
    </row>
    <row r="56" spans="1:13" ht="30" customHeight="1">
      <c r="A56" s="28"/>
      <c r="B56" s="28">
        <f>RANK(H56,$H$53:$H$57,1)</f>
        <v>4</v>
      </c>
      <c r="C56" s="28">
        <v>3</v>
      </c>
      <c r="D56" s="7" t="s">
        <v>253</v>
      </c>
      <c r="E56" s="2" t="s">
        <v>138</v>
      </c>
      <c r="F56" s="2" t="s">
        <v>252</v>
      </c>
      <c r="G56" s="38" t="s">
        <v>65</v>
      </c>
      <c r="H56" s="39">
        <v>6.1377314814814812E-4</v>
      </c>
      <c r="I56" s="40" t="str">
        <f t="shared" si="24"/>
        <v>0:53.03</v>
      </c>
      <c r="J56" s="48"/>
      <c r="K56" s="48"/>
      <c r="L56" s="28" t="str">
        <f t="shared" si="25"/>
        <v/>
      </c>
      <c r="M56" s="28" t="str">
        <f t="shared" si="26"/>
        <v/>
      </c>
    </row>
    <row r="57" spans="1:13" ht="30" customHeight="1">
      <c r="A57" s="28"/>
      <c r="B57" s="28">
        <f>RANK(H57,$H$53:$H$57,1)</f>
        <v>5</v>
      </c>
      <c r="C57" s="28">
        <v>4</v>
      </c>
      <c r="D57" s="7" t="s">
        <v>256</v>
      </c>
      <c r="E57" s="2" t="s">
        <v>138</v>
      </c>
      <c r="F57" s="2" t="s">
        <v>252</v>
      </c>
      <c r="G57" s="38" t="s">
        <v>65</v>
      </c>
      <c r="H57" s="39">
        <v>6.4386574074074075E-4</v>
      </c>
      <c r="I57" s="40" t="str">
        <f t="shared" si="24"/>
        <v>0:55.63</v>
      </c>
      <c r="J57" s="63"/>
      <c r="K57" s="63"/>
      <c r="L57" s="28" t="str">
        <f t="shared" si="25"/>
        <v/>
      </c>
      <c r="M57" s="28" t="str">
        <f t="shared" si="26"/>
        <v/>
      </c>
    </row>
    <row r="58" spans="1:13" ht="30" customHeight="1">
      <c r="A58" s="28">
        <v>23</v>
      </c>
      <c r="B58" s="28">
        <v>1</v>
      </c>
      <c r="C58" s="28">
        <v>1</v>
      </c>
      <c r="D58" s="7" t="s">
        <v>260</v>
      </c>
      <c r="E58" s="2" t="s">
        <v>2</v>
      </c>
      <c r="F58" s="2" t="s">
        <v>259</v>
      </c>
      <c r="G58" s="38" t="s">
        <v>65</v>
      </c>
      <c r="H58" s="39">
        <v>7.6296296296296301E-4</v>
      </c>
      <c r="I58" s="40" t="e">
        <f>TEXT(#REF!,"m:ss.00;@")</f>
        <v>#REF!</v>
      </c>
      <c r="J58" s="47">
        <v>6.7789351851851854E-4</v>
      </c>
      <c r="K58" s="47">
        <v>6.5995370370370372E-4</v>
      </c>
      <c r="L58" s="28"/>
      <c r="M58" s="28"/>
    </row>
    <row r="59" spans="1:13" ht="30" customHeight="1">
      <c r="A59" s="28"/>
      <c r="B59" s="28">
        <v>2</v>
      </c>
      <c r="C59" s="28"/>
      <c r="D59" s="54" t="s">
        <v>833</v>
      </c>
      <c r="E59" s="6" t="s">
        <v>111</v>
      </c>
      <c r="F59" s="2" t="s">
        <v>259</v>
      </c>
      <c r="G59" s="38" t="s">
        <v>65</v>
      </c>
      <c r="H59" s="39">
        <v>7.6979166666666678E-4</v>
      </c>
      <c r="I59" s="40" t="str">
        <f>TEXT(H58,"m:ss.00;@")</f>
        <v>1:05.92</v>
      </c>
      <c r="J59" s="48"/>
      <c r="K59" s="48"/>
      <c r="L59" s="28" t="str">
        <f>IF(H58&lt;$J$58,"破我國紀錄","")</f>
        <v/>
      </c>
      <c r="M59" s="28" t="str">
        <f>IF(H58&lt;$K$58,"破成人賽紀錄","")</f>
        <v/>
      </c>
    </row>
    <row r="60" spans="1:13" ht="30" customHeight="1">
      <c r="A60" s="28"/>
      <c r="B60" s="28"/>
      <c r="C60" s="28"/>
      <c r="D60" s="7" t="s">
        <v>257</v>
      </c>
      <c r="E60" s="2" t="s">
        <v>258</v>
      </c>
      <c r="F60" s="2" t="s">
        <v>259</v>
      </c>
      <c r="G60" s="38" t="s">
        <v>65</v>
      </c>
      <c r="H60" s="39" t="s">
        <v>820</v>
      </c>
      <c r="I60" s="40" t="str">
        <f>TEXT(H59,"m:ss.00;@")</f>
        <v>1:06.51</v>
      </c>
      <c r="J60" s="63"/>
      <c r="K60" s="63"/>
      <c r="L60" s="28" t="str">
        <f>IF(H59&lt;$J$58,"破我國紀錄","")</f>
        <v/>
      </c>
      <c r="M60" s="28" t="str">
        <f>IF(H59&lt;$K$58,"破成人賽紀錄","")</f>
        <v/>
      </c>
    </row>
    <row r="61" spans="1:13" ht="30" customHeight="1">
      <c r="A61" s="28">
        <v>23</v>
      </c>
      <c r="B61" s="28">
        <f>RANK(H61,$H$61:$H$65,1)</f>
        <v>1</v>
      </c>
      <c r="C61" s="28">
        <v>1</v>
      </c>
      <c r="D61" s="7" t="s">
        <v>261</v>
      </c>
      <c r="E61" s="2" t="s">
        <v>128</v>
      </c>
      <c r="F61" s="2" t="s">
        <v>20</v>
      </c>
      <c r="G61" s="38" t="s">
        <v>65</v>
      </c>
      <c r="H61" s="49">
        <v>5.8333333333333338E-4</v>
      </c>
      <c r="I61" s="40" t="str">
        <f>TEXT(H60,"m:ss.00;@")</f>
        <v>棄權</v>
      </c>
      <c r="J61" s="47">
        <v>4.7418981481481482E-4</v>
      </c>
      <c r="K61" s="47">
        <v>4.7418981481481482E-4</v>
      </c>
      <c r="L61" s="28" t="str">
        <f>IF(H60&lt;$J$61,"破我國紀錄","")</f>
        <v/>
      </c>
      <c r="M61" s="28" t="str">
        <f>IF(H60&lt;$K$61,"破成人賽紀錄","")</f>
        <v/>
      </c>
    </row>
    <row r="62" spans="1:13" ht="30" customHeight="1">
      <c r="A62" s="28"/>
      <c r="B62" s="28">
        <f t="shared" ref="B62:C64" si="27">RANK(H62,$H$60:$H$65,1)</f>
        <v>2</v>
      </c>
      <c r="C62" s="28">
        <f t="shared" si="27"/>
        <v>2</v>
      </c>
      <c r="D62" s="7" t="s">
        <v>263</v>
      </c>
      <c r="E62" s="2" t="s">
        <v>264</v>
      </c>
      <c r="F62" s="2" t="s">
        <v>20</v>
      </c>
      <c r="G62" s="38" t="s">
        <v>65</v>
      </c>
      <c r="H62" s="39">
        <v>6.5277777777777773E-4</v>
      </c>
      <c r="I62" s="40" t="str">
        <f t="shared" ref="I62:I85" si="28">TEXT(H62,"m:ss.00;@")</f>
        <v>0:56.40</v>
      </c>
      <c r="J62" s="48"/>
      <c r="K62" s="48"/>
      <c r="L62" s="28" t="str">
        <f>IF(H62&lt;$J$61,"破我國紀錄","")</f>
        <v/>
      </c>
      <c r="M62" s="28" t="str">
        <f t="shared" ref="M62:M65" si="29">IF(H62&lt;$K$61,"破成人賽紀錄","")</f>
        <v/>
      </c>
    </row>
    <row r="63" spans="1:13" ht="30" customHeight="1">
      <c r="A63" s="28"/>
      <c r="B63" s="28">
        <f t="shared" si="27"/>
        <v>3</v>
      </c>
      <c r="C63" s="28">
        <f t="shared" si="27"/>
        <v>3</v>
      </c>
      <c r="D63" s="7" t="s">
        <v>267</v>
      </c>
      <c r="E63" s="2" t="s">
        <v>29</v>
      </c>
      <c r="F63" s="2" t="s">
        <v>20</v>
      </c>
      <c r="G63" s="38" t="s">
        <v>65</v>
      </c>
      <c r="H63" s="39">
        <v>7.1192129629629633E-4</v>
      </c>
      <c r="I63" s="40" t="str">
        <f t="shared" si="28"/>
        <v>1:01.51</v>
      </c>
      <c r="J63" s="48"/>
      <c r="K63" s="48"/>
      <c r="L63" s="28" t="str">
        <f t="shared" ref="L63:L65" si="30">IF(H63&lt;$J$61,"破我國紀錄","")</f>
        <v/>
      </c>
      <c r="M63" s="28" t="str">
        <f t="shared" si="29"/>
        <v/>
      </c>
    </row>
    <row r="64" spans="1:13" ht="30" customHeight="1">
      <c r="A64" s="28"/>
      <c r="B64" s="28">
        <f t="shared" si="27"/>
        <v>4</v>
      </c>
      <c r="C64" s="28">
        <f t="shared" si="27"/>
        <v>4</v>
      </c>
      <c r="D64" s="7" t="s">
        <v>265</v>
      </c>
      <c r="E64" s="2" t="s">
        <v>266</v>
      </c>
      <c r="F64" s="2" t="s">
        <v>20</v>
      </c>
      <c r="G64" s="38" t="s">
        <v>65</v>
      </c>
      <c r="H64" s="39">
        <v>8.3287037037037043E-4</v>
      </c>
      <c r="I64" s="40" t="str">
        <f t="shared" si="28"/>
        <v>1:11.96</v>
      </c>
      <c r="J64" s="48"/>
      <c r="K64" s="48"/>
      <c r="L64" s="28" t="str">
        <f t="shared" si="30"/>
        <v/>
      </c>
      <c r="M64" s="28" t="str">
        <f t="shared" si="29"/>
        <v/>
      </c>
    </row>
    <row r="65" spans="1:13" ht="30" customHeight="1">
      <c r="A65" s="28"/>
      <c r="B65" s="28">
        <f>RANK(H65,$H$60:$H$65,1)</f>
        <v>5</v>
      </c>
      <c r="C65" s="28"/>
      <c r="D65" s="54" t="s">
        <v>262</v>
      </c>
      <c r="E65" s="6" t="s">
        <v>101</v>
      </c>
      <c r="F65" s="2" t="s">
        <v>20</v>
      </c>
      <c r="G65" s="38" t="s">
        <v>65</v>
      </c>
      <c r="H65" s="39">
        <v>9.4166666666666661E-4</v>
      </c>
      <c r="I65" s="40" t="str">
        <f t="shared" si="28"/>
        <v>1:21.36</v>
      </c>
      <c r="J65" s="63"/>
      <c r="K65" s="63"/>
      <c r="L65" s="28" t="str">
        <f t="shared" si="30"/>
        <v/>
      </c>
      <c r="M65" s="28" t="str">
        <f t="shared" si="29"/>
        <v/>
      </c>
    </row>
    <row r="66" spans="1:13" ht="30" customHeight="1">
      <c r="A66" s="28">
        <v>24</v>
      </c>
      <c r="B66" s="28">
        <f t="shared" ref="B66:C68" si="31">RANK(H66,$H$66:$H$72,1)</f>
        <v>1</v>
      </c>
      <c r="C66" s="28">
        <f t="shared" si="31"/>
        <v>1</v>
      </c>
      <c r="D66" s="7" t="s">
        <v>271</v>
      </c>
      <c r="E66" s="2" t="s">
        <v>94</v>
      </c>
      <c r="F66" s="2" t="s">
        <v>21</v>
      </c>
      <c r="G66" s="38" t="s">
        <v>65</v>
      </c>
      <c r="H66" s="39">
        <v>4.831018518518518E-4</v>
      </c>
      <c r="I66" s="40" t="str">
        <f t="shared" si="28"/>
        <v>0:41.74</v>
      </c>
      <c r="J66" s="47">
        <v>4.8819444444444436E-4</v>
      </c>
      <c r="K66" s="47">
        <v>4.8819444444444436E-4</v>
      </c>
      <c r="L66" s="28" t="str">
        <f>IF(H66&lt;$J$66,"破我國紀錄","")</f>
        <v>破我國紀錄</v>
      </c>
      <c r="M66" s="28" t="str">
        <f>IF(H66&lt;$K$66,"破成人賽紀錄","")</f>
        <v>破成人賽紀錄</v>
      </c>
    </row>
    <row r="67" spans="1:13" ht="30" customHeight="1">
      <c r="A67" s="28"/>
      <c r="B67" s="28">
        <f t="shared" si="31"/>
        <v>2</v>
      </c>
      <c r="C67" s="28">
        <f t="shared" si="31"/>
        <v>2</v>
      </c>
      <c r="D67" s="7" t="s">
        <v>272</v>
      </c>
      <c r="E67" s="2" t="s">
        <v>226</v>
      </c>
      <c r="F67" s="2" t="s">
        <v>21</v>
      </c>
      <c r="G67" s="38" t="s">
        <v>65</v>
      </c>
      <c r="H67" s="39">
        <v>5.1631944444444436E-4</v>
      </c>
      <c r="I67" s="40" t="str">
        <f t="shared" si="28"/>
        <v>0:44.61</v>
      </c>
      <c r="J67" s="48"/>
      <c r="K67" s="48"/>
      <c r="L67" s="28" t="str">
        <f t="shared" ref="L67:L72" si="32">IF(H67&lt;$J$66,"破我國紀錄","")</f>
        <v/>
      </c>
      <c r="M67" s="28" t="str">
        <f t="shared" ref="M67:M72" si="33">IF(H67&lt;$K$66,"破成人賽紀錄","")</f>
        <v/>
      </c>
    </row>
    <row r="68" spans="1:13" ht="30" customHeight="1">
      <c r="A68" s="28"/>
      <c r="B68" s="28">
        <f t="shared" si="31"/>
        <v>3</v>
      </c>
      <c r="C68" s="28">
        <f t="shared" si="31"/>
        <v>3</v>
      </c>
      <c r="D68" s="7" t="s">
        <v>268</v>
      </c>
      <c r="E68" s="2" t="s">
        <v>24</v>
      </c>
      <c r="F68" s="2" t="s">
        <v>21</v>
      </c>
      <c r="G68" s="38" t="s">
        <v>65</v>
      </c>
      <c r="H68" s="39">
        <v>5.568287037037037E-4</v>
      </c>
      <c r="I68" s="40" t="str">
        <f t="shared" si="28"/>
        <v>0:48.11</v>
      </c>
      <c r="J68" s="48"/>
      <c r="K68" s="48"/>
      <c r="L68" s="28" t="str">
        <f t="shared" si="32"/>
        <v/>
      </c>
      <c r="M68" s="28" t="str">
        <f t="shared" si="33"/>
        <v/>
      </c>
    </row>
    <row r="69" spans="1:13" ht="30" customHeight="1">
      <c r="A69" s="28"/>
      <c r="B69" s="28">
        <f>RANK(H69,$H$66:$H$72,1)</f>
        <v>4</v>
      </c>
      <c r="C69" s="28"/>
      <c r="D69" s="54" t="s">
        <v>834</v>
      </c>
      <c r="E69" s="6" t="s">
        <v>85</v>
      </c>
      <c r="F69" s="2" t="s">
        <v>21</v>
      </c>
      <c r="G69" s="38" t="s">
        <v>65</v>
      </c>
      <c r="H69" s="39">
        <v>6.7858796296296298E-4</v>
      </c>
      <c r="I69" s="40" t="str">
        <f t="shared" si="28"/>
        <v>0:58.63</v>
      </c>
      <c r="J69" s="48"/>
      <c r="K69" s="48"/>
      <c r="L69" s="28" t="str">
        <f t="shared" si="32"/>
        <v/>
      </c>
      <c r="M69" s="28" t="str">
        <f t="shared" si="33"/>
        <v/>
      </c>
    </row>
    <row r="70" spans="1:13" ht="30" customHeight="1">
      <c r="A70" s="28"/>
      <c r="B70" s="28">
        <f>RANK(H70,$H$66:$H$72,1)</f>
        <v>5</v>
      </c>
      <c r="C70" s="28">
        <v>4</v>
      </c>
      <c r="D70" s="7" t="s">
        <v>269</v>
      </c>
      <c r="E70" s="2" t="s">
        <v>270</v>
      </c>
      <c r="F70" s="2" t="s">
        <v>21</v>
      </c>
      <c r="G70" s="38" t="s">
        <v>65</v>
      </c>
      <c r="H70" s="39">
        <v>7.6689814814814817E-4</v>
      </c>
      <c r="I70" s="40" t="str">
        <f t="shared" si="28"/>
        <v>1:06.26</v>
      </c>
      <c r="J70" s="48"/>
      <c r="K70" s="48"/>
      <c r="L70" s="28" t="str">
        <f t="shared" si="32"/>
        <v/>
      </c>
      <c r="M70" s="28" t="str">
        <f t="shared" si="33"/>
        <v/>
      </c>
    </row>
    <row r="71" spans="1:13" ht="30" customHeight="1">
      <c r="A71" s="28"/>
      <c r="B71" s="28">
        <f>RANK(H71,$H$66:$H$72,1)</f>
        <v>6</v>
      </c>
      <c r="C71" s="28"/>
      <c r="D71" s="54" t="s">
        <v>274</v>
      </c>
      <c r="E71" s="6" t="s">
        <v>98</v>
      </c>
      <c r="F71" s="2" t="s">
        <v>21</v>
      </c>
      <c r="G71" s="38" t="s">
        <v>65</v>
      </c>
      <c r="H71" s="39">
        <v>7.857638888888888E-4</v>
      </c>
      <c r="I71" s="40" t="str">
        <f t="shared" si="28"/>
        <v>1:07.89</v>
      </c>
      <c r="J71" s="48"/>
      <c r="K71" s="48"/>
      <c r="L71" s="28" t="str">
        <f t="shared" si="32"/>
        <v/>
      </c>
      <c r="M71" s="28" t="str">
        <f t="shared" si="33"/>
        <v/>
      </c>
    </row>
    <row r="72" spans="1:13" ht="30" customHeight="1">
      <c r="A72" s="28"/>
      <c r="B72" s="28">
        <f>RANK(H72,$H$66:$H$72,1)</f>
        <v>7</v>
      </c>
      <c r="C72" s="28">
        <v>5</v>
      </c>
      <c r="D72" s="7" t="s">
        <v>273</v>
      </c>
      <c r="E72" s="2" t="s">
        <v>29</v>
      </c>
      <c r="F72" s="2" t="s">
        <v>21</v>
      </c>
      <c r="G72" s="38" t="s">
        <v>65</v>
      </c>
      <c r="H72" s="39">
        <v>8.3495370370370364E-4</v>
      </c>
      <c r="I72" s="40" t="str">
        <f t="shared" si="28"/>
        <v>1:12.14</v>
      </c>
      <c r="J72" s="63"/>
      <c r="K72" s="63"/>
      <c r="L72" s="28" t="str">
        <f t="shared" si="32"/>
        <v/>
      </c>
      <c r="M72" s="28" t="str">
        <f t="shared" si="33"/>
        <v/>
      </c>
    </row>
    <row r="73" spans="1:13" ht="30" customHeight="1">
      <c r="A73" s="28" t="s">
        <v>835</v>
      </c>
      <c r="B73" s="28">
        <f>RANK(H73,$H$73:$H$85,1)</f>
        <v>1</v>
      </c>
      <c r="C73" s="28">
        <f>RANK(I73,$H$73:$H$85,1)</f>
        <v>1</v>
      </c>
      <c r="D73" s="7" t="s">
        <v>282</v>
      </c>
      <c r="E73" s="2" t="s">
        <v>1</v>
      </c>
      <c r="F73" s="2" t="s">
        <v>22</v>
      </c>
      <c r="G73" s="38" t="s">
        <v>65</v>
      </c>
      <c r="H73" s="39">
        <v>5.2060185185185185E-4</v>
      </c>
      <c r="I73" s="40" t="str">
        <f t="shared" si="28"/>
        <v>0:44.98</v>
      </c>
      <c r="J73" s="47">
        <v>4.604166666666667E-4</v>
      </c>
      <c r="K73" s="47">
        <v>4.604166666666667E-4</v>
      </c>
      <c r="L73" s="28" t="str">
        <f>IF(H73&lt;$J$73,"破我國紀錄","")</f>
        <v/>
      </c>
      <c r="M73" s="28" t="str">
        <f>IF(H73&lt;$K$73,"破成人賽紀錄","")</f>
        <v/>
      </c>
    </row>
    <row r="74" spans="1:13" ht="30" customHeight="1">
      <c r="A74" s="28"/>
      <c r="B74" s="28">
        <f>RANK(H74,$H$73:$H$85,1)</f>
        <v>2</v>
      </c>
      <c r="C74" s="28">
        <f>RANK(I74,$H$73:$H$85,1)</f>
        <v>2</v>
      </c>
      <c r="D74" s="7" t="s">
        <v>277</v>
      </c>
      <c r="E74" s="2" t="s">
        <v>186</v>
      </c>
      <c r="F74" s="2" t="s">
        <v>22</v>
      </c>
      <c r="G74" s="38" t="s">
        <v>65</v>
      </c>
      <c r="H74" s="39">
        <v>5.6215277777777785E-4</v>
      </c>
      <c r="I74" s="40" t="str">
        <f t="shared" si="28"/>
        <v>0:48.57</v>
      </c>
      <c r="J74" s="48"/>
      <c r="K74" s="48"/>
      <c r="L74" s="28" t="str">
        <f t="shared" ref="L74:L85" si="34">IF(H74&lt;$J$73,"破我國紀錄","")</f>
        <v/>
      </c>
      <c r="M74" s="28" t="str">
        <f t="shared" ref="M74:M85" si="35">IF(H74&lt;$K$73,"破成人賽紀錄","")</f>
        <v/>
      </c>
    </row>
    <row r="75" spans="1:13" ht="30" customHeight="1">
      <c r="A75" s="28"/>
      <c r="B75" s="28">
        <f t="shared" ref="B75:B81" si="36">RANK(H75,$H$73:$H$85,1)</f>
        <v>3</v>
      </c>
      <c r="C75" s="28"/>
      <c r="D75" s="54" t="s">
        <v>278</v>
      </c>
      <c r="E75" s="6" t="s">
        <v>98</v>
      </c>
      <c r="F75" s="2" t="s">
        <v>22</v>
      </c>
      <c r="G75" s="38" t="s">
        <v>65</v>
      </c>
      <c r="H75" s="39">
        <v>5.6400462962962958E-4</v>
      </c>
      <c r="I75" s="40" t="str">
        <f t="shared" si="28"/>
        <v>0:48.73</v>
      </c>
      <c r="J75" s="48"/>
      <c r="K75" s="48"/>
      <c r="L75" s="28" t="str">
        <f t="shared" si="34"/>
        <v/>
      </c>
      <c r="M75" s="28" t="str">
        <f t="shared" si="35"/>
        <v/>
      </c>
    </row>
    <row r="76" spans="1:13" ht="30" customHeight="1">
      <c r="A76" s="28"/>
      <c r="B76" s="28">
        <f t="shared" si="36"/>
        <v>4</v>
      </c>
      <c r="C76" s="28">
        <v>3</v>
      </c>
      <c r="D76" s="7" t="s">
        <v>287</v>
      </c>
      <c r="E76" s="2" t="s">
        <v>94</v>
      </c>
      <c r="F76" s="2" t="s">
        <v>22</v>
      </c>
      <c r="G76" s="38" t="s">
        <v>65</v>
      </c>
      <c r="H76" s="39">
        <v>5.8333333333333338E-4</v>
      </c>
      <c r="I76" s="40" t="str">
        <f t="shared" si="28"/>
        <v>0:50.40</v>
      </c>
      <c r="J76" s="48"/>
      <c r="K76" s="48"/>
      <c r="L76" s="28" t="str">
        <f t="shared" si="34"/>
        <v/>
      </c>
      <c r="M76" s="28" t="str">
        <f t="shared" si="35"/>
        <v/>
      </c>
    </row>
    <row r="77" spans="1:13" ht="30" customHeight="1">
      <c r="A77" s="28"/>
      <c r="B77" s="28">
        <f t="shared" si="36"/>
        <v>5</v>
      </c>
      <c r="C77" s="28"/>
      <c r="D77" s="54" t="s">
        <v>284</v>
      </c>
      <c r="E77" s="6" t="s">
        <v>98</v>
      </c>
      <c r="F77" s="2" t="s">
        <v>22</v>
      </c>
      <c r="G77" s="38" t="s">
        <v>65</v>
      </c>
      <c r="H77" s="39">
        <v>6.1724537037037032E-4</v>
      </c>
      <c r="I77" s="40" t="str">
        <f t="shared" si="28"/>
        <v>0:53.33</v>
      </c>
      <c r="J77" s="48"/>
      <c r="K77" s="48"/>
      <c r="L77" s="28" t="str">
        <f t="shared" si="34"/>
        <v/>
      </c>
      <c r="M77" s="28" t="str">
        <f t="shared" si="35"/>
        <v/>
      </c>
    </row>
    <row r="78" spans="1:13" ht="30" customHeight="1">
      <c r="A78" s="37"/>
      <c r="B78" s="28">
        <f t="shared" si="36"/>
        <v>6</v>
      </c>
      <c r="C78" s="28">
        <v>4</v>
      </c>
      <c r="D78" s="7" t="s">
        <v>283</v>
      </c>
      <c r="E78" s="2" t="s">
        <v>88</v>
      </c>
      <c r="F78" s="2" t="s">
        <v>22</v>
      </c>
      <c r="G78" s="38" t="s">
        <v>65</v>
      </c>
      <c r="H78" s="39">
        <v>6.5231481481481477E-4</v>
      </c>
      <c r="I78" s="40" t="str">
        <f t="shared" si="28"/>
        <v>0:56.36</v>
      </c>
      <c r="J78" s="48"/>
      <c r="K78" s="48"/>
      <c r="L78" s="28" t="str">
        <f t="shared" si="34"/>
        <v/>
      </c>
      <c r="M78" s="28" t="str">
        <f t="shared" si="35"/>
        <v/>
      </c>
    </row>
    <row r="79" spans="1:13" ht="30" customHeight="1">
      <c r="A79" s="37"/>
      <c r="B79" s="28">
        <f t="shared" si="36"/>
        <v>7</v>
      </c>
      <c r="C79" s="28">
        <v>5</v>
      </c>
      <c r="D79" s="7" t="s">
        <v>279</v>
      </c>
      <c r="E79" s="2" t="s">
        <v>1</v>
      </c>
      <c r="F79" s="2" t="s">
        <v>22</v>
      </c>
      <c r="G79" s="38" t="s">
        <v>65</v>
      </c>
      <c r="H79" s="39">
        <v>6.737268518518519E-4</v>
      </c>
      <c r="I79" s="40" t="str">
        <f t="shared" si="28"/>
        <v>0:58.21</v>
      </c>
      <c r="J79" s="48"/>
      <c r="K79" s="48"/>
      <c r="L79" s="28" t="str">
        <f t="shared" si="34"/>
        <v/>
      </c>
      <c r="M79" s="28" t="str">
        <f t="shared" si="35"/>
        <v/>
      </c>
    </row>
    <row r="80" spans="1:13" ht="30" customHeight="1">
      <c r="A80" s="37"/>
      <c r="B80" s="28">
        <f t="shared" si="36"/>
        <v>8</v>
      </c>
      <c r="C80" s="28">
        <v>6</v>
      </c>
      <c r="D80" s="7" t="s">
        <v>276</v>
      </c>
      <c r="E80" s="2" t="s">
        <v>29</v>
      </c>
      <c r="F80" s="2" t="s">
        <v>22</v>
      </c>
      <c r="G80" s="38" t="s">
        <v>65</v>
      </c>
      <c r="H80" s="39">
        <v>6.795138888888889E-4</v>
      </c>
      <c r="I80" s="40" t="str">
        <f t="shared" si="28"/>
        <v>0:58.71</v>
      </c>
      <c r="J80" s="48"/>
      <c r="K80" s="48"/>
      <c r="L80" s="28" t="str">
        <f t="shared" si="34"/>
        <v/>
      </c>
      <c r="M80" s="28" t="str">
        <f t="shared" si="35"/>
        <v/>
      </c>
    </row>
    <row r="81" spans="1:13" ht="30" customHeight="1">
      <c r="A81" s="37"/>
      <c r="B81" s="28">
        <f t="shared" si="36"/>
        <v>9</v>
      </c>
      <c r="C81" s="28">
        <v>7</v>
      </c>
      <c r="D81" s="7" t="s">
        <v>281</v>
      </c>
      <c r="E81" s="2" t="s">
        <v>220</v>
      </c>
      <c r="F81" s="2" t="s">
        <v>22</v>
      </c>
      <c r="G81" s="38" t="s">
        <v>65</v>
      </c>
      <c r="H81" s="39">
        <v>6.8888888888888895E-4</v>
      </c>
      <c r="I81" s="40" t="str">
        <f t="shared" si="28"/>
        <v>0:59.52</v>
      </c>
      <c r="J81" s="48"/>
      <c r="K81" s="48"/>
      <c r="L81" s="28" t="str">
        <f t="shared" si="34"/>
        <v/>
      </c>
      <c r="M81" s="28" t="str">
        <f t="shared" si="35"/>
        <v/>
      </c>
    </row>
    <row r="82" spans="1:13" ht="30" customHeight="1">
      <c r="A82" s="37"/>
      <c r="B82" s="28"/>
      <c r="C82" s="28"/>
      <c r="D82" s="7" t="s">
        <v>275</v>
      </c>
      <c r="E82" s="2" t="s">
        <v>204</v>
      </c>
      <c r="F82" s="2" t="s">
        <v>22</v>
      </c>
      <c r="G82" s="38" t="s">
        <v>65</v>
      </c>
      <c r="H82" s="39" t="s">
        <v>836</v>
      </c>
      <c r="I82" s="40" t="str">
        <f t="shared" si="28"/>
        <v>棄權</v>
      </c>
      <c r="J82" s="48"/>
      <c r="K82" s="48"/>
      <c r="L82" s="28" t="str">
        <f t="shared" si="34"/>
        <v/>
      </c>
      <c r="M82" s="28" t="str">
        <f t="shared" si="35"/>
        <v/>
      </c>
    </row>
    <row r="83" spans="1:13" ht="30" customHeight="1">
      <c r="A83" s="37"/>
      <c r="B83" s="28"/>
      <c r="C83" s="28"/>
      <c r="D83" s="7" t="s">
        <v>280</v>
      </c>
      <c r="E83" s="2" t="s">
        <v>149</v>
      </c>
      <c r="F83" s="2" t="s">
        <v>22</v>
      </c>
      <c r="G83" s="38" t="s">
        <v>65</v>
      </c>
      <c r="H83" s="39" t="s">
        <v>836</v>
      </c>
      <c r="I83" s="40" t="str">
        <f t="shared" si="28"/>
        <v>棄權</v>
      </c>
      <c r="J83" s="48"/>
      <c r="K83" s="48"/>
      <c r="L83" s="28" t="str">
        <f t="shared" si="34"/>
        <v/>
      </c>
      <c r="M83" s="28" t="str">
        <f t="shared" si="35"/>
        <v/>
      </c>
    </row>
    <row r="84" spans="1:13" ht="30" customHeight="1">
      <c r="A84" s="37"/>
      <c r="B84" s="28"/>
      <c r="C84" s="28"/>
      <c r="D84" s="7" t="s">
        <v>285</v>
      </c>
      <c r="E84" s="2" t="s">
        <v>286</v>
      </c>
      <c r="F84" s="2" t="s">
        <v>22</v>
      </c>
      <c r="G84" s="38" t="s">
        <v>65</v>
      </c>
      <c r="H84" s="39" t="s">
        <v>836</v>
      </c>
      <c r="I84" s="40" t="str">
        <f t="shared" si="28"/>
        <v>棄權</v>
      </c>
      <c r="J84" s="48"/>
      <c r="K84" s="48"/>
      <c r="L84" s="28" t="str">
        <f t="shared" si="34"/>
        <v/>
      </c>
      <c r="M84" s="28" t="str">
        <f t="shared" si="35"/>
        <v/>
      </c>
    </row>
    <row r="85" spans="1:13" ht="30" customHeight="1">
      <c r="A85" s="37"/>
      <c r="B85" s="28"/>
      <c r="C85" s="28"/>
      <c r="D85" s="7" t="s">
        <v>288</v>
      </c>
      <c r="E85" s="2" t="s">
        <v>286</v>
      </c>
      <c r="F85" s="2" t="s">
        <v>22</v>
      </c>
      <c r="G85" s="38" t="s">
        <v>65</v>
      </c>
      <c r="H85" s="39" t="s">
        <v>836</v>
      </c>
      <c r="I85" s="40" t="str">
        <f t="shared" si="28"/>
        <v>棄權</v>
      </c>
      <c r="J85" s="63"/>
      <c r="K85" s="63"/>
      <c r="L85" s="28" t="str">
        <f t="shared" si="34"/>
        <v/>
      </c>
      <c r="M85" s="28" t="str">
        <f t="shared" si="35"/>
        <v/>
      </c>
    </row>
    <row r="86" spans="1:13" ht="30" customHeight="1">
      <c r="A86" s="37" t="s">
        <v>628</v>
      </c>
      <c r="B86" s="28">
        <f t="shared" ref="B86:B94" si="37">RANK(H86,$H$86:$H$95,1)</f>
        <v>1</v>
      </c>
      <c r="C86" s="28"/>
      <c r="D86" s="54" t="s">
        <v>291</v>
      </c>
      <c r="E86" s="6" t="s">
        <v>98</v>
      </c>
      <c r="F86" s="2" t="s">
        <v>25</v>
      </c>
      <c r="G86" s="38" t="s">
        <v>65</v>
      </c>
      <c r="H86" s="39">
        <v>4.9178240740740747E-4</v>
      </c>
      <c r="I86" s="40" t="str">
        <f t="shared" ref="I86:I143" si="38">TEXT(H86,"m:ss.00;@")</f>
        <v>0:42.49</v>
      </c>
      <c r="J86" s="47">
        <v>4.4884259259259253E-4</v>
      </c>
      <c r="K86" s="47">
        <v>4.4872685185185185E-4</v>
      </c>
      <c r="L86" s="28" t="str">
        <f>IF(H86&lt;$J$86,"破我國紀錄","")</f>
        <v/>
      </c>
      <c r="M86" s="28" t="str">
        <f>IF(H86&lt;$K$86,"破成人賽紀錄","")</f>
        <v/>
      </c>
    </row>
    <row r="87" spans="1:13" ht="30" customHeight="1">
      <c r="A87" s="37"/>
      <c r="B87" s="28">
        <f t="shared" si="37"/>
        <v>2</v>
      </c>
      <c r="C87" s="28">
        <v>1</v>
      </c>
      <c r="D87" s="7" t="s">
        <v>294</v>
      </c>
      <c r="E87" s="2" t="s">
        <v>295</v>
      </c>
      <c r="F87" s="2" t="s">
        <v>25</v>
      </c>
      <c r="G87" s="38" t="s">
        <v>65</v>
      </c>
      <c r="H87" s="39">
        <v>4.9768518518518521E-4</v>
      </c>
      <c r="I87" s="40" t="str">
        <f t="shared" si="38"/>
        <v>0:43.00</v>
      </c>
      <c r="J87" s="48"/>
      <c r="K87" s="48"/>
      <c r="L87" s="28" t="str">
        <f t="shared" ref="L87:L95" si="39">IF(H87&lt;$J$86,"破我國紀錄","")</f>
        <v/>
      </c>
      <c r="M87" s="28" t="str">
        <f t="shared" ref="M87:M95" si="40">IF(H87&lt;$K$86,"破成人賽紀錄","")</f>
        <v/>
      </c>
    </row>
    <row r="88" spans="1:13" ht="30" customHeight="1">
      <c r="A88" s="37"/>
      <c r="B88" s="28">
        <f t="shared" si="37"/>
        <v>3</v>
      </c>
      <c r="C88" s="28"/>
      <c r="D88" s="54" t="s">
        <v>369</v>
      </c>
      <c r="E88" s="6" t="s">
        <v>85</v>
      </c>
      <c r="F88" s="2" t="s">
        <v>25</v>
      </c>
      <c r="G88" s="38" t="s">
        <v>65</v>
      </c>
      <c r="H88" s="39">
        <v>5.135416666666666E-4</v>
      </c>
      <c r="I88" s="40" t="str">
        <f t="shared" si="38"/>
        <v>0:44.37</v>
      </c>
      <c r="J88" s="48"/>
      <c r="K88" s="48"/>
      <c r="L88" s="28" t="str">
        <f t="shared" si="39"/>
        <v/>
      </c>
      <c r="M88" s="28" t="str">
        <f t="shared" si="40"/>
        <v/>
      </c>
    </row>
    <row r="89" spans="1:13" ht="30" customHeight="1">
      <c r="A89" s="37"/>
      <c r="B89" s="28">
        <f t="shared" si="37"/>
        <v>4</v>
      </c>
      <c r="C89" s="28">
        <v>2</v>
      </c>
      <c r="D89" s="7" t="s">
        <v>296</v>
      </c>
      <c r="E89" s="2" t="s">
        <v>218</v>
      </c>
      <c r="F89" s="2" t="s">
        <v>25</v>
      </c>
      <c r="G89" s="38" t="s">
        <v>65</v>
      </c>
      <c r="H89" s="39">
        <v>5.3668981481481482E-4</v>
      </c>
      <c r="I89" s="40" t="str">
        <f t="shared" si="38"/>
        <v>0:46.37</v>
      </c>
      <c r="J89" s="48"/>
      <c r="K89" s="48"/>
      <c r="L89" s="28" t="str">
        <f t="shared" si="39"/>
        <v/>
      </c>
      <c r="M89" s="28" t="str">
        <f t="shared" si="40"/>
        <v/>
      </c>
    </row>
    <row r="90" spans="1:13" ht="30" customHeight="1">
      <c r="A90" s="37"/>
      <c r="B90" s="28">
        <f t="shared" si="37"/>
        <v>5</v>
      </c>
      <c r="C90" s="28">
        <v>3</v>
      </c>
      <c r="D90" s="7" t="s">
        <v>292</v>
      </c>
      <c r="E90" s="2" t="s">
        <v>1</v>
      </c>
      <c r="F90" s="2" t="s">
        <v>25</v>
      </c>
      <c r="G90" s="38" t="s">
        <v>65</v>
      </c>
      <c r="H90" s="39">
        <v>5.3877314814814814E-4</v>
      </c>
      <c r="I90" s="40" t="str">
        <f t="shared" si="38"/>
        <v>0:46.55</v>
      </c>
      <c r="J90" s="48"/>
      <c r="K90" s="48"/>
      <c r="L90" s="28" t="str">
        <f t="shared" si="39"/>
        <v/>
      </c>
      <c r="M90" s="28" t="str">
        <f t="shared" si="40"/>
        <v/>
      </c>
    </row>
    <row r="91" spans="1:13" ht="30" customHeight="1">
      <c r="A91" s="37"/>
      <c r="B91" s="28">
        <f t="shared" si="37"/>
        <v>6</v>
      </c>
      <c r="C91" s="28">
        <v>4</v>
      </c>
      <c r="D91" s="7" t="s">
        <v>297</v>
      </c>
      <c r="E91" s="2" t="s">
        <v>191</v>
      </c>
      <c r="F91" s="2" t="s">
        <v>25</v>
      </c>
      <c r="G91" s="38" t="s">
        <v>65</v>
      </c>
      <c r="H91" s="39">
        <v>5.689814814814814E-4</v>
      </c>
      <c r="I91" s="40" t="str">
        <f t="shared" si="38"/>
        <v>0:49.16</v>
      </c>
      <c r="J91" s="48"/>
      <c r="K91" s="48"/>
      <c r="L91" s="28" t="str">
        <f t="shared" si="39"/>
        <v/>
      </c>
      <c r="M91" s="28" t="str">
        <f t="shared" si="40"/>
        <v/>
      </c>
    </row>
    <row r="92" spans="1:13" ht="30" customHeight="1">
      <c r="A92" s="37"/>
      <c r="B92" s="28">
        <f t="shared" si="37"/>
        <v>7</v>
      </c>
      <c r="C92" s="28">
        <v>5</v>
      </c>
      <c r="D92" s="7" t="s">
        <v>290</v>
      </c>
      <c r="E92" s="2" t="s">
        <v>204</v>
      </c>
      <c r="F92" s="2" t="s">
        <v>25</v>
      </c>
      <c r="G92" s="38" t="s">
        <v>65</v>
      </c>
      <c r="H92" s="39">
        <v>6.1249999999999998E-4</v>
      </c>
      <c r="I92" s="40" t="str">
        <f t="shared" si="38"/>
        <v>0:52.92</v>
      </c>
      <c r="J92" s="48"/>
      <c r="K92" s="48"/>
      <c r="L92" s="28" t="str">
        <f t="shared" si="39"/>
        <v/>
      </c>
      <c r="M92" s="28" t="str">
        <f t="shared" si="40"/>
        <v/>
      </c>
    </row>
    <row r="93" spans="1:13" ht="30" customHeight="1">
      <c r="A93" s="37"/>
      <c r="B93" s="28">
        <f t="shared" si="37"/>
        <v>8</v>
      </c>
      <c r="C93" s="28">
        <v>6</v>
      </c>
      <c r="D93" s="7" t="s">
        <v>289</v>
      </c>
      <c r="E93" s="2" t="s">
        <v>5</v>
      </c>
      <c r="F93" s="2" t="s">
        <v>25</v>
      </c>
      <c r="G93" s="38" t="s">
        <v>65</v>
      </c>
      <c r="H93" s="39">
        <v>7.8240740740740744E-4</v>
      </c>
      <c r="I93" s="40" t="str">
        <f t="shared" si="38"/>
        <v>1:07.60</v>
      </c>
      <c r="J93" s="48"/>
      <c r="K93" s="48"/>
      <c r="L93" s="28" t="str">
        <f t="shared" si="39"/>
        <v/>
      </c>
      <c r="M93" s="28" t="str">
        <f t="shared" si="40"/>
        <v/>
      </c>
    </row>
    <row r="94" spans="1:13" ht="30" customHeight="1">
      <c r="A94" s="37"/>
      <c r="B94" s="28">
        <f t="shared" si="37"/>
        <v>9</v>
      </c>
      <c r="C94" s="28">
        <v>7</v>
      </c>
      <c r="D94" s="7" t="s">
        <v>293</v>
      </c>
      <c r="E94" s="2" t="s">
        <v>220</v>
      </c>
      <c r="F94" s="2" t="s">
        <v>25</v>
      </c>
      <c r="G94" s="38" t="s">
        <v>65</v>
      </c>
      <c r="H94" s="39">
        <v>9.5543981481481489E-4</v>
      </c>
      <c r="I94" s="40" t="str">
        <f t="shared" si="38"/>
        <v>1:22.55</v>
      </c>
      <c r="J94" s="48"/>
      <c r="K94" s="48"/>
      <c r="L94" s="28" t="str">
        <f t="shared" si="39"/>
        <v/>
      </c>
      <c r="M94" s="28" t="str">
        <f t="shared" si="40"/>
        <v/>
      </c>
    </row>
    <row r="95" spans="1:13" ht="30" customHeight="1">
      <c r="A95" s="37"/>
      <c r="B95" s="28"/>
      <c r="C95" s="28"/>
      <c r="D95" s="7" t="s">
        <v>298</v>
      </c>
      <c r="E95" s="2" t="s">
        <v>186</v>
      </c>
      <c r="F95" s="2" t="s">
        <v>25</v>
      </c>
      <c r="G95" s="38" t="s">
        <v>65</v>
      </c>
      <c r="H95" s="39" t="s">
        <v>837</v>
      </c>
      <c r="I95" s="40" t="str">
        <f t="shared" si="38"/>
        <v>棄權</v>
      </c>
      <c r="J95" s="63"/>
      <c r="K95" s="63"/>
      <c r="L95" s="28" t="str">
        <f t="shared" si="39"/>
        <v/>
      </c>
      <c r="M95" s="28" t="str">
        <f t="shared" si="40"/>
        <v/>
      </c>
    </row>
    <row r="96" spans="1:13" ht="30" customHeight="1">
      <c r="A96" s="37" t="s">
        <v>838</v>
      </c>
      <c r="B96" s="28">
        <f>RANK(H96,$H$96:$H$109,1)</f>
        <v>1</v>
      </c>
      <c r="C96" s="28">
        <f>RANK(I96,$H$96:$H$109,1)</f>
        <v>1</v>
      </c>
      <c r="D96" s="7" t="s">
        <v>308</v>
      </c>
      <c r="E96" s="2" t="s">
        <v>24</v>
      </c>
      <c r="F96" s="2" t="s">
        <v>28</v>
      </c>
      <c r="G96" s="38" t="s">
        <v>65</v>
      </c>
      <c r="H96" s="39">
        <v>4.3275462962962967E-4</v>
      </c>
      <c r="I96" s="40" t="str">
        <f t="shared" si="38"/>
        <v>0:37.39</v>
      </c>
      <c r="J96" s="47">
        <v>4.3043981481481487E-4</v>
      </c>
      <c r="K96" s="47">
        <v>4.3043981481481487E-4</v>
      </c>
      <c r="L96" s="28" t="str">
        <f>IF(H96&lt;$J$96,"破我國紀錄","")</f>
        <v/>
      </c>
      <c r="M96" s="28" t="str">
        <f>IF(H96&lt;$K$96,"破成人賽紀錄","")</f>
        <v/>
      </c>
    </row>
    <row r="97" spans="1:13" ht="30" customHeight="1">
      <c r="A97" s="37"/>
      <c r="B97" s="28">
        <f t="shared" ref="B97:B107" si="41">RANK(H97,$H$96:$H$109,1)</f>
        <v>2</v>
      </c>
      <c r="C97" s="28"/>
      <c r="D97" s="54" t="s">
        <v>300</v>
      </c>
      <c r="E97" s="6" t="s">
        <v>98</v>
      </c>
      <c r="F97" s="2" t="s">
        <v>28</v>
      </c>
      <c r="G97" s="38" t="s">
        <v>65</v>
      </c>
      <c r="H97" s="39">
        <v>4.5532407407407414E-4</v>
      </c>
      <c r="I97" s="40" t="str">
        <f t="shared" si="38"/>
        <v>0:39.34</v>
      </c>
      <c r="J97" s="48"/>
      <c r="K97" s="48"/>
      <c r="L97" s="28" t="str">
        <f>IF(H97&lt;$J$96,"破我國紀錄","")</f>
        <v/>
      </c>
      <c r="M97" s="28" t="str">
        <f t="shared" ref="M97:M108" si="42">IF(H97&lt;$K$96,"破成人賽紀錄","")</f>
        <v/>
      </c>
    </row>
    <row r="98" spans="1:13" ht="30" customHeight="1">
      <c r="A98" s="37"/>
      <c r="B98" s="28">
        <f t="shared" si="41"/>
        <v>3</v>
      </c>
      <c r="C98" s="28">
        <v>2</v>
      </c>
      <c r="D98" s="7" t="s">
        <v>309</v>
      </c>
      <c r="E98" s="2" t="s">
        <v>2</v>
      </c>
      <c r="F98" s="2" t="s">
        <v>28</v>
      </c>
      <c r="G98" s="38" t="s">
        <v>65</v>
      </c>
      <c r="H98" s="39">
        <v>4.9502314814814819E-4</v>
      </c>
      <c r="I98" s="40" t="str">
        <f t="shared" si="38"/>
        <v>0:42.77</v>
      </c>
      <c r="J98" s="48"/>
      <c r="K98" s="48"/>
      <c r="L98" s="28" t="str">
        <f t="shared" ref="L98:L108" si="43">IF(H98&lt;$J$96,"破我國紀錄","")</f>
        <v/>
      </c>
      <c r="M98" s="28" t="str">
        <f t="shared" si="42"/>
        <v/>
      </c>
    </row>
    <row r="99" spans="1:13" ht="30" customHeight="1">
      <c r="A99" s="37"/>
      <c r="B99" s="28">
        <f t="shared" si="41"/>
        <v>4</v>
      </c>
      <c r="C99" s="28">
        <v>3</v>
      </c>
      <c r="D99" s="7" t="s">
        <v>310</v>
      </c>
      <c r="E99" s="2" t="s">
        <v>304</v>
      </c>
      <c r="F99" s="2" t="s">
        <v>28</v>
      </c>
      <c r="G99" s="38" t="s">
        <v>65</v>
      </c>
      <c r="H99" s="39">
        <v>5.0208333333333344E-4</v>
      </c>
      <c r="I99" s="40" t="str">
        <f t="shared" si="38"/>
        <v>0:43.38</v>
      </c>
      <c r="J99" s="48"/>
      <c r="K99" s="48"/>
      <c r="L99" s="28" t="str">
        <f t="shared" si="43"/>
        <v/>
      </c>
      <c r="M99" s="28" t="str">
        <f t="shared" si="42"/>
        <v/>
      </c>
    </row>
    <row r="100" spans="1:13" ht="30" customHeight="1">
      <c r="A100" s="37"/>
      <c r="B100" s="28">
        <f t="shared" si="41"/>
        <v>5</v>
      </c>
      <c r="C100" s="28">
        <v>4</v>
      </c>
      <c r="D100" s="7" t="s">
        <v>312</v>
      </c>
      <c r="E100" s="2" t="s">
        <v>213</v>
      </c>
      <c r="F100" s="2" t="s">
        <v>28</v>
      </c>
      <c r="G100" s="38" t="s">
        <v>65</v>
      </c>
      <c r="H100" s="39">
        <v>5.0312499999999999E-4</v>
      </c>
      <c r="I100" s="40" t="str">
        <f t="shared" si="38"/>
        <v>0:43.47</v>
      </c>
      <c r="J100" s="48"/>
      <c r="K100" s="48"/>
      <c r="L100" s="28" t="str">
        <f t="shared" si="43"/>
        <v/>
      </c>
      <c r="M100" s="28" t="str">
        <f t="shared" si="42"/>
        <v/>
      </c>
    </row>
    <row r="101" spans="1:13" ht="30" customHeight="1">
      <c r="A101" s="37"/>
      <c r="B101" s="28">
        <f t="shared" si="41"/>
        <v>6</v>
      </c>
      <c r="C101" s="28">
        <v>5</v>
      </c>
      <c r="D101" s="7" t="s">
        <v>302</v>
      </c>
      <c r="E101" s="2" t="s">
        <v>126</v>
      </c>
      <c r="F101" s="2" t="s">
        <v>28</v>
      </c>
      <c r="G101" s="38" t="s">
        <v>65</v>
      </c>
      <c r="H101" s="39">
        <v>5.135416666666666E-4</v>
      </c>
      <c r="I101" s="40" t="str">
        <f t="shared" si="38"/>
        <v>0:44.37</v>
      </c>
      <c r="J101" s="48"/>
      <c r="K101" s="48"/>
      <c r="L101" s="28" t="str">
        <f t="shared" si="43"/>
        <v/>
      </c>
      <c r="M101" s="28" t="str">
        <f t="shared" si="42"/>
        <v/>
      </c>
    </row>
    <row r="102" spans="1:13" ht="30" customHeight="1">
      <c r="A102" s="37"/>
      <c r="B102" s="28">
        <f t="shared" si="41"/>
        <v>7</v>
      </c>
      <c r="C102" s="28">
        <v>6</v>
      </c>
      <c r="D102" s="7" t="s">
        <v>305</v>
      </c>
      <c r="E102" s="2" t="s">
        <v>220</v>
      </c>
      <c r="F102" s="2" t="s">
        <v>28</v>
      </c>
      <c r="G102" s="38" t="s">
        <v>65</v>
      </c>
      <c r="H102" s="39">
        <v>5.1863425925925927E-4</v>
      </c>
      <c r="I102" s="40" t="str">
        <f t="shared" si="38"/>
        <v>0:44.81</v>
      </c>
      <c r="J102" s="48"/>
      <c r="K102" s="48"/>
      <c r="L102" s="28" t="str">
        <f t="shared" si="43"/>
        <v/>
      </c>
      <c r="M102" s="28" t="str">
        <f t="shared" si="42"/>
        <v/>
      </c>
    </row>
    <row r="103" spans="1:13" ht="30" customHeight="1">
      <c r="A103" s="37"/>
      <c r="B103" s="28">
        <f t="shared" si="41"/>
        <v>8</v>
      </c>
      <c r="C103" s="28">
        <v>7</v>
      </c>
      <c r="D103" s="7" t="s">
        <v>299</v>
      </c>
      <c r="E103" s="2" t="s">
        <v>29</v>
      </c>
      <c r="F103" s="2" t="s">
        <v>28</v>
      </c>
      <c r="G103" s="38" t="s">
        <v>65</v>
      </c>
      <c r="H103" s="39">
        <v>5.2499999999999997E-4</v>
      </c>
      <c r="I103" s="40" t="str">
        <f t="shared" si="38"/>
        <v>0:45.36</v>
      </c>
      <c r="J103" s="48"/>
      <c r="K103" s="48"/>
      <c r="L103" s="28" t="str">
        <f t="shared" si="43"/>
        <v/>
      </c>
      <c r="M103" s="28" t="str">
        <f t="shared" si="42"/>
        <v/>
      </c>
    </row>
    <row r="104" spans="1:13" ht="30" customHeight="1">
      <c r="A104" s="37"/>
      <c r="B104" s="28">
        <f t="shared" si="41"/>
        <v>9</v>
      </c>
      <c r="C104" s="28">
        <v>8</v>
      </c>
      <c r="D104" s="7" t="s">
        <v>311</v>
      </c>
      <c r="E104" s="2" t="s">
        <v>122</v>
      </c>
      <c r="F104" s="2" t="s">
        <v>28</v>
      </c>
      <c r="G104" s="38" t="s">
        <v>65</v>
      </c>
      <c r="H104" s="39">
        <v>5.3900462962962962E-4</v>
      </c>
      <c r="I104" s="40" t="str">
        <f t="shared" si="38"/>
        <v>0:46.57</v>
      </c>
      <c r="J104" s="48"/>
      <c r="K104" s="48"/>
      <c r="L104" s="28" t="str">
        <f t="shared" si="43"/>
        <v/>
      </c>
      <c r="M104" s="28" t="str">
        <f t="shared" si="42"/>
        <v/>
      </c>
    </row>
    <row r="105" spans="1:13" ht="30" customHeight="1">
      <c r="A105" s="37"/>
      <c r="B105" s="28">
        <f t="shared" si="41"/>
        <v>10</v>
      </c>
      <c r="C105" s="28">
        <v>9</v>
      </c>
      <c r="D105" s="7" t="s">
        <v>303</v>
      </c>
      <c r="E105" s="2" t="s">
        <v>304</v>
      </c>
      <c r="F105" s="2" t="s">
        <v>28</v>
      </c>
      <c r="G105" s="38" t="s">
        <v>65</v>
      </c>
      <c r="H105" s="39">
        <v>5.4004629629629628E-4</v>
      </c>
      <c r="I105" s="40" t="str">
        <f t="shared" si="38"/>
        <v>0:46.66</v>
      </c>
      <c r="J105" s="48"/>
      <c r="K105" s="48"/>
      <c r="L105" s="28" t="str">
        <f t="shared" si="43"/>
        <v/>
      </c>
      <c r="M105" s="28" t="str">
        <f t="shared" si="42"/>
        <v/>
      </c>
    </row>
    <row r="106" spans="1:13" ht="30" customHeight="1">
      <c r="A106" s="37"/>
      <c r="B106" s="28">
        <f t="shared" si="41"/>
        <v>11</v>
      </c>
      <c r="C106" s="28"/>
      <c r="D106" s="54" t="s">
        <v>839</v>
      </c>
      <c r="E106" s="6" t="s">
        <v>85</v>
      </c>
      <c r="F106" s="2" t="s">
        <v>28</v>
      </c>
      <c r="G106" s="38" t="s">
        <v>65</v>
      </c>
      <c r="H106" s="39">
        <v>5.5590277777777778E-4</v>
      </c>
      <c r="I106" s="40" t="str">
        <f t="shared" si="38"/>
        <v>0:48.03</v>
      </c>
      <c r="J106" s="48"/>
      <c r="K106" s="48"/>
      <c r="L106" s="28" t="str">
        <f t="shared" si="43"/>
        <v/>
      </c>
      <c r="M106" s="28" t="str">
        <f t="shared" si="42"/>
        <v/>
      </c>
    </row>
    <row r="107" spans="1:13" ht="30" customHeight="1">
      <c r="A107" s="37"/>
      <c r="B107" s="28">
        <f t="shared" si="41"/>
        <v>12</v>
      </c>
      <c r="C107" s="28">
        <v>10</v>
      </c>
      <c r="D107" s="7" t="s">
        <v>306</v>
      </c>
      <c r="E107" s="2" t="s">
        <v>204</v>
      </c>
      <c r="F107" s="2" t="s">
        <v>28</v>
      </c>
      <c r="G107" s="38" t="s">
        <v>65</v>
      </c>
      <c r="H107" s="39">
        <v>1.033912037037037E-3</v>
      </c>
      <c r="I107" s="40" t="str">
        <f t="shared" si="38"/>
        <v>1:29.33</v>
      </c>
      <c r="J107" s="48"/>
      <c r="K107" s="48"/>
      <c r="L107" s="28" t="str">
        <f t="shared" si="43"/>
        <v/>
      </c>
      <c r="M107" s="28" t="str">
        <f t="shared" si="42"/>
        <v/>
      </c>
    </row>
    <row r="108" spans="1:13" ht="30" customHeight="1">
      <c r="A108" s="37"/>
      <c r="B108" s="28"/>
      <c r="C108" s="28"/>
      <c r="D108" s="7" t="s">
        <v>301</v>
      </c>
      <c r="E108" s="2" t="s">
        <v>126</v>
      </c>
      <c r="F108" s="2" t="s">
        <v>28</v>
      </c>
      <c r="G108" s="38" t="s">
        <v>65</v>
      </c>
      <c r="H108" s="39" t="s">
        <v>840</v>
      </c>
      <c r="I108" s="40" t="str">
        <f t="shared" si="38"/>
        <v>棄權</v>
      </c>
      <c r="J108" s="48"/>
      <c r="K108" s="48"/>
      <c r="L108" s="28" t="str">
        <f t="shared" si="43"/>
        <v/>
      </c>
      <c r="M108" s="28" t="str">
        <f t="shared" si="42"/>
        <v/>
      </c>
    </row>
    <row r="109" spans="1:13" ht="30" customHeight="1">
      <c r="A109" s="37"/>
      <c r="B109" s="28"/>
      <c r="C109" s="28"/>
      <c r="D109" s="7" t="s">
        <v>307</v>
      </c>
      <c r="E109" s="2" t="s">
        <v>236</v>
      </c>
      <c r="F109" s="2" t="s">
        <v>28</v>
      </c>
      <c r="G109" s="38" t="s">
        <v>65</v>
      </c>
      <c r="H109" s="39" t="s">
        <v>840</v>
      </c>
      <c r="I109" s="40" t="str">
        <f t="shared" si="38"/>
        <v>棄權</v>
      </c>
      <c r="J109" s="63"/>
      <c r="K109" s="63"/>
      <c r="L109" s="28" t="str">
        <f>IF(H109&lt;$J$96,"破我國紀錄","")</f>
        <v/>
      </c>
      <c r="M109" s="28" t="str">
        <f>IF(H109&lt;$K$96,"破成人賽紀錄","")</f>
        <v/>
      </c>
    </row>
    <row r="110" spans="1:13" ht="30" customHeight="1">
      <c r="A110" s="28" t="s">
        <v>841</v>
      </c>
      <c r="B110" s="28">
        <f t="shared" ref="B110:C113" si="44">RANK(H110,$H$110:$H$121,1)</f>
        <v>1</v>
      </c>
      <c r="C110" s="28">
        <f t="shared" si="44"/>
        <v>1</v>
      </c>
      <c r="D110" s="7" t="s">
        <v>320</v>
      </c>
      <c r="E110" s="2" t="s">
        <v>321</v>
      </c>
      <c r="F110" s="2" t="s">
        <v>30</v>
      </c>
      <c r="G110" s="38" t="s">
        <v>65</v>
      </c>
      <c r="H110" s="39">
        <v>4.5231481481481484E-4</v>
      </c>
      <c r="I110" s="40" t="str">
        <f t="shared" si="38"/>
        <v>0:39.08</v>
      </c>
      <c r="J110" s="47">
        <v>4.1006944444444446E-4</v>
      </c>
      <c r="K110" s="47">
        <v>4.1006944444444446E-4</v>
      </c>
      <c r="L110" s="28" t="str">
        <f>IF(H110&lt;$J$110,"破我國紀錄","")</f>
        <v/>
      </c>
      <c r="M110" s="28" t="str">
        <f>IF(H110&lt;$K$110,"破成人賽紀錄","")</f>
        <v/>
      </c>
    </row>
    <row r="111" spans="1:13" ht="30" customHeight="1">
      <c r="A111" s="28"/>
      <c r="B111" s="28">
        <f t="shared" si="44"/>
        <v>2</v>
      </c>
      <c r="C111" s="28">
        <f t="shared" si="44"/>
        <v>2</v>
      </c>
      <c r="D111" s="7" t="s">
        <v>322</v>
      </c>
      <c r="E111" s="2" t="s">
        <v>323</v>
      </c>
      <c r="F111" s="2" t="s">
        <v>30</v>
      </c>
      <c r="G111" s="38" t="s">
        <v>65</v>
      </c>
      <c r="H111" s="39">
        <v>4.6192129629629621E-4</v>
      </c>
      <c r="I111" s="40" t="str">
        <f t="shared" si="38"/>
        <v>0:39.91</v>
      </c>
      <c r="J111" s="48"/>
      <c r="K111" s="48"/>
      <c r="L111" s="28" t="str">
        <f t="shared" ref="L111:L121" si="45">IF(H111&lt;$J$110,"破我國紀錄","")</f>
        <v/>
      </c>
      <c r="M111" s="28" t="str">
        <f t="shared" ref="M111:M121" si="46">IF(H111&lt;$K$110,"破成人賽紀錄","")</f>
        <v/>
      </c>
    </row>
    <row r="112" spans="1:13" ht="30" customHeight="1">
      <c r="A112" s="28"/>
      <c r="B112" s="28">
        <f t="shared" si="44"/>
        <v>3</v>
      </c>
      <c r="C112" s="28">
        <f t="shared" si="44"/>
        <v>3</v>
      </c>
      <c r="D112" s="7" t="s">
        <v>326</v>
      </c>
      <c r="E112" s="2" t="s">
        <v>29</v>
      </c>
      <c r="F112" s="2" t="s">
        <v>30</v>
      </c>
      <c r="G112" s="38" t="s">
        <v>65</v>
      </c>
      <c r="H112" s="39">
        <v>4.8217592592592588E-4</v>
      </c>
      <c r="I112" s="40" t="str">
        <f t="shared" si="38"/>
        <v>0:41.66</v>
      </c>
      <c r="J112" s="48"/>
      <c r="K112" s="48"/>
      <c r="L112" s="28" t="str">
        <f t="shared" si="45"/>
        <v/>
      </c>
      <c r="M112" s="28" t="str">
        <f t="shared" si="46"/>
        <v/>
      </c>
    </row>
    <row r="113" spans="1:13" ht="30" customHeight="1">
      <c r="A113" s="28"/>
      <c r="B113" s="28">
        <f t="shared" si="44"/>
        <v>4</v>
      </c>
      <c r="C113" s="28">
        <f t="shared" si="44"/>
        <v>4</v>
      </c>
      <c r="D113" s="7" t="s">
        <v>316</v>
      </c>
      <c r="E113" s="2" t="s">
        <v>108</v>
      </c>
      <c r="F113" s="2" t="s">
        <v>30</v>
      </c>
      <c r="G113" s="38" t="s">
        <v>65</v>
      </c>
      <c r="H113" s="39">
        <v>4.8657407407407411E-4</v>
      </c>
      <c r="I113" s="40" t="str">
        <f t="shared" si="38"/>
        <v>0:42.04</v>
      </c>
      <c r="J113" s="48"/>
      <c r="K113" s="48"/>
      <c r="L113" s="28" t="str">
        <f t="shared" si="45"/>
        <v/>
      </c>
      <c r="M113" s="28" t="str">
        <f t="shared" si="46"/>
        <v/>
      </c>
    </row>
    <row r="114" spans="1:13" ht="30" customHeight="1">
      <c r="A114" s="28"/>
      <c r="B114" s="28">
        <f t="shared" ref="B114:B120" si="47">RANK(H114,$H$110:$H$121,1)</f>
        <v>5</v>
      </c>
      <c r="C114" s="28">
        <v>5</v>
      </c>
      <c r="D114" s="7" t="s">
        <v>314</v>
      </c>
      <c r="E114" s="2" t="s">
        <v>204</v>
      </c>
      <c r="F114" s="2" t="s">
        <v>30</v>
      </c>
      <c r="G114" s="38" t="s">
        <v>65</v>
      </c>
      <c r="H114" s="39">
        <v>4.9945601851851854E-4</v>
      </c>
      <c r="I114" s="40" t="str">
        <f t="shared" si="38"/>
        <v>0:43.15</v>
      </c>
      <c r="J114" s="48"/>
      <c r="K114" s="48"/>
      <c r="L114" s="28" t="str">
        <f t="shared" si="45"/>
        <v/>
      </c>
      <c r="M114" s="28" t="str">
        <f t="shared" si="46"/>
        <v/>
      </c>
    </row>
    <row r="115" spans="1:13" ht="30" customHeight="1">
      <c r="A115" s="28"/>
      <c r="B115" s="28">
        <f t="shared" si="47"/>
        <v>6</v>
      </c>
      <c r="C115" s="28"/>
      <c r="D115" s="54" t="s">
        <v>319</v>
      </c>
      <c r="E115" s="6" t="s">
        <v>101</v>
      </c>
      <c r="F115" s="2" t="s">
        <v>30</v>
      </c>
      <c r="G115" s="38" t="s">
        <v>65</v>
      </c>
      <c r="H115" s="39">
        <v>5.2546296296296293E-4</v>
      </c>
      <c r="I115" s="40" t="str">
        <f t="shared" si="38"/>
        <v>0:45.40</v>
      </c>
      <c r="J115" s="48"/>
      <c r="K115" s="48"/>
      <c r="L115" s="28" t="str">
        <f t="shared" si="45"/>
        <v/>
      </c>
      <c r="M115" s="28" t="str">
        <f t="shared" si="46"/>
        <v/>
      </c>
    </row>
    <row r="116" spans="1:13" ht="30" customHeight="1">
      <c r="A116" s="28"/>
      <c r="B116" s="28">
        <f t="shared" si="47"/>
        <v>7</v>
      </c>
      <c r="C116" s="28">
        <v>6</v>
      </c>
      <c r="D116" s="7" t="s">
        <v>313</v>
      </c>
      <c r="E116" s="2" t="s">
        <v>24</v>
      </c>
      <c r="F116" s="2" t="s">
        <v>30</v>
      </c>
      <c r="G116" s="38" t="s">
        <v>65</v>
      </c>
      <c r="H116" s="39">
        <v>5.3101851851851856E-4</v>
      </c>
      <c r="I116" s="40" t="str">
        <f t="shared" si="38"/>
        <v>0:45.88</v>
      </c>
      <c r="J116" s="48"/>
      <c r="K116" s="48"/>
      <c r="L116" s="28" t="str">
        <f t="shared" si="45"/>
        <v/>
      </c>
      <c r="M116" s="28" t="str">
        <f t="shared" si="46"/>
        <v/>
      </c>
    </row>
    <row r="117" spans="1:13" ht="30" customHeight="1">
      <c r="A117" s="28"/>
      <c r="B117" s="28">
        <f t="shared" si="47"/>
        <v>8</v>
      </c>
      <c r="C117" s="28">
        <v>7</v>
      </c>
      <c r="D117" s="7" t="s">
        <v>317</v>
      </c>
      <c r="E117" s="2" t="s">
        <v>149</v>
      </c>
      <c r="F117" s="2" t="s">
        <v>30</v>
      </c>
      <c r="G117" s="38" t="s">
        <v>65</v>
      </c>
      <c r="H117" s="39">
        <v>5.3587962962962953E-4</v>
      </c>
      <c r="I117" s="40" t="str">
        <f t="shared" si="38"/>
        <v>0:46.30</v>
      </c>
      <c r="J117" s="48"/>
      <c r="K117" s="48"/>
      <c r="L117" s="28" t="str">
        <f t="shared" si="45"/>
        <v/>
      </c>
      <c r="M117" s="28" t="str">
        <f t="shared" si="46"/>
        <v/>
      </c>
    </row>
    <row r="118" spans="1:13" ht="30" customHeight="1">
      <c r="A118" s="28"/>
      <c r="B118" s="28">
        <f t="shared" si="47"/>
        <v>9</v>
      </c>
      <c r="C118" s="28">
        <v>8</v>
      </c>
      <c r="D118" s="7" t="s">
        <v>318</v>
      </c>
      <c r="E118" s="2" t="s">
        <v>24</v>
      </c>
      <c r="F118" s="2" t="s">
        <v>30</v>
      </c>
      <c r="G118" s="38" t="s">
        <v>65</v>
      </c>
      <c r="H118" s="39">
        <v>5.3703703703703704E-4</v>
      </c>
      <c r="I118" s="40" t="str">
        <f t="shared" si="38"/>
        <v>0:46.40</v>
      </c>
      <c r="J118" s="48"/>
      <c r="K118" s="48"/>
      <c r="L118" s="28" t="str">
        <f t="shared" si="45"/>
        <v/>
      </c>
      <c r="M118" s="28" t="str">
        <f t="shared" si="46"/>
        <v/>
      </c>
    </row>
    <row r="119" spans="1:13" ht="30" customHeight="1">
      <c r="A119" s="28"/>
      <c r="B119" s="28">
        <f t="shared" si="47"/>
        <v>10</v>
      </c>
      <c r="C119" s="28">
        <v>9</v>
      </c>
      <c r="D119" s="7" t="s">
        <v>315</v>
      </c>
      <c r="E119" s="2" t="s">
        <v>156</v>
      </c>
      <c r="F119" s="2" t="s">
        <v>30</v>
      </c>
      <c r="G119" s="38" t="s">
        <v>65</v>
      </c>
      <c r="H119" s="39">
        <v>5.9328703703703703E-4</v>
      </c>
      <c r="I119" s="40" t="str">
        <f t="shared" si="38"/>
        <v>0:51.26</v>
      </c>
      <c r="J119" s="48"/>
      <c r="K119" s="48"/>
      <c r="L119" s="28" t="str">
        <f t="shared" si="45"/>
        <v/>
      </c>
      <c r="M119" s="28" t="str">
        <f t="shared" si="46"/>
        <v/>
      </c>
    </row>
    <row r="120" spans="1:13" ht="30" customHeight="1">
      <c r="A120" s="28"/>
      <c r="B120" s="28">
        <f t="shared" si="47"/>
        <v>11</v>
      </c>
      <c r="C120" s="28">
        <v>10</v>
      </c>
      <c r="D120" s="7" t="s">
        <v>324</v>
      </c>
      <c r="E120" s="2" t="s">
        <v>325</v>
      </c>
      <c r="F120" s="2" t="s">
        <v>30</v>
      </c>
      <c r="G120" s="38" t="s">
        <v>65</v>
      </c>
      <c r="H120" s="39">
        <v>7.0706018518518514E-4</v>
      </c>
      <c r="I120" s="40" t="str">
        <f t="shared" si="38"/>
        <v>1:01.09</v>
      </c>
      <c r="J120" s="48"/>
      <c r="K120" s="48"/>
      <c r="L120" s="28" t="str">
        <f t="shared" si="45"/>
        <v/>
      </c>
      <c r="M120" s="28" t="str">
        <f t="shared" si="46"/>
        <v/>
      </c>
    </row>
    <row r="121" spans="1:13" ht="30" customHeight="1">
      <c r="A121" s="28"/>
      <c r="B121" s="28"/>
      <c r="C121" s="28"/>
      <c r="D121" s="7" t="s">
        <v>327</v>
      </c>
      <c r="E121" s="2" t="s">
        <v>186</v>
      </c>
      <c r="F121" s="2" t="s">
        <v>30</v>
      </c>
      <c r="G121" s="38" t="s">
        <v>65</v>
      </c>
      <c r="H121" s="39" t="s">
        <v>840</v>
      </c>
      <c r="I121" s="40" t="str">
        <f t="shared" si="38"/>
        <v>棄權</v>
      </c>
      <c r="J121" s="63"/>
      <c r="K121" s="63"/>
      <c r="L121" s="28" t="str">
        <f t="shared" si="45"/>
        <v/>
      </c>
      <c r="M121" s="28" t="str">
        <f t="shared" si="46"/>
        <v/>
      </c>
    </row>
    <row r="122" spans="1:13" ht="30" customHeight="1">
      <c r="A122" s="28" t="s">
        <v>842</v>
      </c>
      <c r="B122" s="28">
        <f t="shared" ref="B122:C127" si="48">RANK(H122,$H$122:$H$132,1)</f>
        <v>1</v>
      </c>
      <c r="C122" s="28">
        <f t="shared" si="48"/>
        <v>1</v>
      </c>
      <c r="D122" s="7" t="s">
        <v>328</v>
      </c>
      <c r="E122" s="2" t="s">
        <v>173</v>
      </c>
      <c r="F122" s="2" t="s">
        <v>34</v>
      </c>
      <c r="G122" s="38" t="s">
        <v>65</v>
      </c>
      <c r="H122" s="39">
        <v>4.4062499999999999E-4</v>
      </c>
      <c r="I122" s="40" t="str">
        <f t="shared" si="38"/>
        <v>0:38.07</v>
      </c>
      <c r="J122" s="47">
        <v>4.0243055555555556E-4</v>
      </c>
      <c r="K122" s="47">
        <v>4.0243055555555556E-4</v>
      </c>
      <c r="L122" s="28" t="str">
        <f>IF(H122&lt;$J$122,"破我國紀錄","")</f>
        <v/>
      </c>
      <c r="M122" s="28" t="str">
        <f>IF(H122&lt;$K$122,"破成人賽紀錄","")</f>
        <v/>
      </c>
    </row>
    <row r="123" spans="1:13" ht="30" customHeight="1">
      <c r="A123" s="28"/>
      <c r="B123" s="28">
        <f t="shared" si="48"/>
        <v>2</v>
      </c>
      <c r="C123" s="28">
        <f t="shared" si="48"/>
        <v>2</v>
      </c>
      <c r="D123" s="7" t="s">
        <v>329</v>
      </c>
      <c r="E123" s="2" t="s">
        <v>24</v>
      </c>
      <c r="F123" s="2" t="s">
        <v>34</v>
      </c>
      <c r="G123" s="38" t="s">
        <v>65</v>
      </c>
      <c r="H123" s="39">
        <v>4.42824074074074E-4</v>
      </c>
      <c r="I123" s="40" t="str">
        <f t="shared" si="38"/>
        <v>0:38.26</v>
      </c>
      <c r="J123" s="48"/>
      <c r="K123" s="48"/>
      <c r="L123" s="28" t="str">
        <f t="shared" ref="L123:L132" si="49">IF(H123&lt;$J$122,"破我國紀錄","")</f>
        <v/>
      </c>
      <c r="M123" s="28" t="str">
        <f t="shared" ref="M123:M132" si="50">IF(H123&lt;$K$122,"破成人賽紀錄","")</f>
        <v/>
      </c>
    </row>
    <row r="124" spans="1:13" ht="30" customHeight="1">
      <c r="A124" s="28"/>
      <c r="B124" s="28">
        <f t="shared" si="48"/>
        <v>3</v>
      </c>
      <c r="C124" s="28">
        <f t="shared" si="48"/>
        <v>3</v>
      </c>
      <c r="D124" s="7" t="s">
        <v>336</v>
      </c>
      <c r="E124" s="2" t="s">
        <v>122</v>
      </c>
      <c r="F124" s="2" t="s">
        <v>34</v>
      </c>
      <c r="G124" s="38" t="s">
        <v>65</v>
      </c>
      <c r="H124" s="39">
        <v>4.6111111111111114E-4</v>
      </c>
      <c r="I124" s="40" t="str">
        <f t="shared" si="38"/>
        <v>0:39.84</v>
      </c>
      <c r="J124" s="48"/>
      <c r="K124" s="48"/>
      <c r="L124" s="28" t="str">
        <f t="shared" si="49"/>
        <v/>
      </c>
      <c r="M124" s="28" t="str">
        <f t="shared" si="50"/>
        <v/>
      </c>
    </row>
    <row r="125" spans="1:13" ht="30" customHeight="1">
      <c r="A125" s="28"/>
      <c r="B125" s="28">
        <f t="shared" si="48"/>
        <v>4</v>
      </c>
      <c r="C125" s="28">
        <f t="shared" si="48"/>
        <v>4</v>
      </c>
      <c r="D125" s="7" t="s">
        <v>338</v>
      </c>
      <c r="E125" s="2" t="s">
        <v>339</v>
      </c>
      <c r="F125" s="2" t="s">
        <v>34</v>
      </c>
      <c r="G125" s="38" t="s">
        <v>65</v>
      </c>
      <c r="H125" s="39">
        <v>4.6770833333333338E-4</v>
      </c>
      <c r="I125" s="40" t="str">
        <f t="shared" si="38"/>
        <v>0:40.41</v>
      </c>
      <c r="J125" s="48"/>
      <c r="K125" s="48"/>
      <c r="L125" s="28" t="str">
        <f t="shared" si="49"/>
        <v/>
      </c>
      <c r="M125" s="28" t="str">
        <f t="shared" si="50"/>
        <v/>
      </c>
    </row>
    <row r="126" spans="1:13" ht="30" customHeight="1">
      <c r="A126" s="28"/>
      <c r="B126" s="28">
        <f t="shared" si="48"/>
        <v>5</v>
      </c>
      <c r="C126" s="28">
        <f t="shared" si="48"/>
        <v>5</v>
      </c>
      <c r="D126" s="7" t="s">
        <v>337</v>
      </c>
      <c r="E126" s="2" t="s">
        <v>173</v>
      </c>
      <c r="F126" s="2" t="s">
        <v>34</v>
      </c>
      <c r="G126" s="38" t="s">
        <v>65</v>
      </c>
      <c r="H126" s="39">
        <v>4.6909722222222226E-4</v>
      </c>
      <c r="I126" s="40" t="str">
        <f t="shared" si="38"/>
        <v>0:40.53</v>
      </c>
      <c r="J126" s="48"/>
      <c r="K126" s="48"/>
      <c r="L126" s="28" t="str">
        <f t="shared" si="49"/>
        <v/>
      </c>
      <c r="M126" s="28" t="str">
        <f t="shared" si="50"/>
        <v/>
      </c>
    </row>
    <row r="127" spans="1:13" ht="30" customHeight="1">
      <c r="A127" s="28"/>
      <c r="B127" s="28">
        <f t="shared" si="48"/>
        <v>6</v>
      </c>
      <c r="C127" s="28">
        <f t="shared" si="48"/>
        <v>6</v>
      </c>
      <c r="D127" s="7" t="s">
        <v>333</v>
      </c>
      <c r="E127" s="2" t="s">
        <v>173</v>
      </c>
      <c r="F127" s="2" t="s">
        <v>34</v>
      </c>
      <c r="G127" s="38" t="s">
        <v>65</v>
      </c>
      <c r="H127" s="39">
        <v>4.7696759259259258E-4</v>
      </c>
      <c r="I127" s="40" t="str">
        <f t="shared" si="38"/>
        <v>0:41.21</v>
      </c>
      <c r="J127" s="48"/>
      <c r="K127" s="48"/>
      <c r="L127" s="28" t="str">
        <f t="shared" si="49"/>
        <v/>
      </c>
      <c r="M127" s="28" t="str">
        <f t="shared" si="50"/>
        <v/>
      </c>
    </row>
    <row r="128" spans="1:13" ht="30" customHeight="1">
      <c r="A128" s="28"/>
      <c r="B128" s="28">
        <f>RANK(H128,$H$122:$H$132,1)</f>
        <v>7</v>
      </c>
      <c r="C128" s="28"/>
      <c r="D128" s="54" t="s">
        <v>335</v>
      </c>
      <c r="E128" s="6" t="s">
        <v>90</v>
      </c>
      <c r="F128" s="2" t="s">
        <v>34</v>
      </c>
      <c r="G128" s="38" t="s">
        <v>65</v>
      </c>
      <c r="H128" s="39">
        <v>5.2256944444444443E-4</v>
      </c>
      <c r="I128" s="40" t="str">
        <f t="shared" si="38"/>
        <v>0:45.15</v>
      </c>
      <c r="J128" s="48"/>
      <c r="K128" s="48"/>
      <c r="L128" s="28" t="str">
        <f t="shared" si="49"/>
        <v/>
      </c>
      <c r="M128" s="28" t="str">
        <f t="shared" si="50"/>
        <v/>
      </c>
    </row>
    <row r="129" spans="1:13" ht="30" customHeight="1">
      <c r="A129" s="28"/>
      <c r="B129" s="28">
        <f>RANK(H129,$H$122:$H$132,1)</f>
        <v>8</v>
      </c>
      <c r="C129" s="28">
        <v>7</v>
      </c>
      <c r="D129" s="7" t="s">
        <v>334</v>
      </c>
      <c r="E129" s="2" t="s">
        <v>167</v>
      </c>
      <c r="F129" s="2" t="s">
        <v>34</v>
      </c>
      <c r="G129" s="38" t="s">
        <v>65</v>
      </c>
      <c r="H129" s="39">
        <v>5.3368055555555558E-4</v>
      </c>
      <c r="I129" s="40" t="str">
        <f t="shared" si="38"/>
        <v>0:46.11</v>
      </c>
      <c r="J129" s="48"/>
      <c r="K129" s="48"/>
      <c r="L129" s="28" t="str">
        <f t="shared" si="49"/>
        <v/>
      </c>
      <c r="M129" s="28" t="str">
        <f t="shared" si="50"/>
        <v/>
      </c>
    </row>
    <row r="130" spans="1:13" ht="30" customHeight="1">
      <c r="A130" s="28"/>
      <c r="B130" s="28">
        <f>RANK(H130,$H$122:$H$132,1)</f>
        <v>9</v>
      </c>
      <c r="C130" s="28">
        <v>8</v>
      </c>
      <c r="D130" s="7" t="s">
        <v>330</v>
      </c>
      <c r="E130" s="2" t="s">
        <v>226</v>
      </c>
      <c r="F130" s="2" t="s">
        <v>34</v>
      </c>
      <c r="G130" s="38" t="s">
        <v>65</v>
      </c>
      <c r="H130" s="39">
        <v>5.4814814814814819E-4</v>
      </c>
      <c r="I130" s="40" t="str">
        <f t="shared" si="38"/>
        <v>0:47.36</v>
      </c>
      <c r="J130" s="48"/>
      <c r="K130" s="48"/>
      <c r="L130" s="28" t="str">
        <f t="shared" si="49"/>
        <v/>
      </c>
      <c r="M130" s="28" t="str">
        <f t="shared" si="50"/>
        <v/>
      </c>
    </row>
    <row r="131" spans="1:13" ht="30" customHeight="1">
      <c r="A131" s="28"/>
      <c r="B131" s="28"/>
      <c r="C131" s="28"/>
      <c r="D131" s="7" t="s">
        <v>331</v>
      </c>
      <c r="E131" s="2" t="s">
        <v>122</v>
      </c>
      <c r="F131" s="2" t="s">
        <v>34</v>
      </c>
      <c r="G131" s="38" t="s">
        <v>65</v>
      </c>
      <c r="H131" s="39" t="s">
        <v>840</v>
      </c>
      <c r="I131" s="40" t="str">
        <f t="shared" si="38"/>
        <v>棄權</v>
      </c>
      <c r="J131" s="48"/>
      <c r="K131" s="48"/>
      <c r="L131" s="28" t="str">
        <f t="shared" si="49"/>
        <v/>
      </c>
      <c r="M131" s="28" t="str">
        <f t="shared" si="50"/>
        <v/>
      </c>
    </row>
    <row r="132" spans="1:13" ht="30" customHeight="1">
      <c r="A132" s="28"/>
      <c r="B132" s="28"/>
      <c r="C132" s="28"/>
      <c r="D132" s="7" t="s">
        <v>332</v>
      </c>
      <c r="E132" s="2" t="s">
        <v>226</v>
      </c>
      <c r="F132" s="2" t="s">
        <v>34</v>
      </c>
      <c r="G132" s="38" t="s">
        <v>65</v>
      </c>
      <c r="H132" s="39" t="s">
        <v>840</v>
      </c>
      <c r="I132" s="40" t="str">
        <f t="shared" si="38"/>
        <v>棄權</v>
      </c>
      <c r="J132" s="63"/>
      <c r="K132" s="63"/>
      <c r="L132" s="28" t="str">
        <f t="shared" si="49"/>
        <v/>
      </c>
      <c r="M132" s="28" t="str">
        <f t="shared" si="50"/>
        <v/>
      </c>
    </row>
    <row r="133" spans="1:13" ht="30" customHeight="1">
      <c r="A133" s="28" t="s">
        <v>843</v>
      </c>
      <c r="B133" s="28">
        <f t="shared" ref="B133:B143" si="51">RANK(H133,$H$133:$H$143,1)</f>
        <v>1</v>
      </c>
      <c r="C133" s="28">
        <f t="shared" ref="C133:C143" si="52">RANK(I133,$H$133:$H$143,1)</f>
        <v>1</v>
      </c>
      <c r="D133" s="7" t="s">
        <v>344</v>
      </c>
      <c r="E133" s="2" t="s">
        <v>29</v>
      </c>
      <c r="F133" s="2" t="s">
        <v>36</v>
      </c>
      <c r="G133" s="38" t="s">
        <v>65</v>
      </c>
      <c r="H133" s="39">
        <v>4.2986111111111111E-4</v>
      </c>
      <c r="I133" s="40" t="str">
        <f t="shared" si="38"/>
        <v>0:37.14</v>
      </c>
      <c r="J133" s="47">
        <v>3.9224537037037033E-4</v>
      </c>
      <c r="K133" s="47">
        <v>3.9224537037037033E-4</v>
      </c>
      <c r="L133" s="28" t="str">
        <f>IF(H133&lt;$J$133,"破我國紀錄","")</f>
        <v/>
      </c>
      <c r="M133" s="28" t="str">
        <f>IF(H133&lt;$K$133,"破成人賽紀錄","")</f>
        <v/>
      </c>
    </row>
    <row r="134" spans="1:13" ht="30" customHeight="1">
      <c r="A134" s="28"/>
      <c r="B134" s="28">
        <f t="shared" si="51"/>
        <v>2</v>
      </c>
      <c r="C134" s="28">
        <f t="shared" si="52"/>
        <v>2</v>
      </c>
      <c r="D134" s="7" t="s">
        <v>340</v>
      </c>
      <c r="E134" s="2" t="s">
        <v>173</v>
      </c>
      <c r="F134" s="2" t="s">
        <v>36</v>
      </c>
      <c r="G134" s="38" t="s">
        <v>65</v>
      </c>
      <c r="H134" s="39">
        <v>4.4675925925925921E-4</v>
      </c>
      <c r="I134" s="40" t="str">
        <f t="shared" si="38"/>
        <v>0:38.60</v>
      </c>
      <c r="J134" s="48"/>
      <c r="K134" s="48"/>
      <c r="L134" s="28" t="str">
        <f t="shared" ref="L134:L143" si="53">IF(H134&lt;$J$133,"破我國紀錄","")</f>
        <v/>
      </c>
      <c r="M134" s="28" t="str">
        <f t="shared" ref="M134:M143" si="54">IF(H134&lt;$K$133,"破成人賽紀錄","")</f>
        <v/>
      </c>
    </row>
    <row r="135" spans="1:13" ht="30" customHeight="1">
      <c r="A135" s="28"/>
      <c r="B135" s="28">
        <f t="shared" si="51"/>
        <v>3</v>
      </c>
      <c r="C135" s="28">
        <f t="shared" si="52"/>
        <v>3</v>
      </c>
      <c r="D135" s="7" t="s">
        <v>341</v>
      </c>
      <c r="E135" s="2" t="s">
        <v>295</v>
      </c>
      <c r="F135" s="2" t="s">
        <v>36</v>
      </c>
      <c r="G135" s="38" t="s">
        <v>65</v>
      </c>
      <c r="H135" s="39">
        <v>4.4687500000000001E-4</v>
      </c>
      <c r="I135" s="40" t="str">
        <f t="shared" si="38"/>
        <v>0:38.61</v>
      </c>
      <c r="J135" s="48"/>
      <c r="K135" s="48"/>
      <c r="L135" s="28" t="str">
        <f t="shared" si="53"/>
        <v/>
      </c>
      <c r="M135" s="28" t="str">
        <f t="shared" si="54"/>
        <v/>
      </c>
    </row>
    <row r="136" spans="1:13" ht="30" customHeight="1">
      <c r="A136" s="28"/>
      <c r="B136" s="28">
        <f t="shared" si="51"/>
        <v>4</v>
      </c>
      <c r="C136" s="28">
        <f t="shared" si="52"/>
        <v>4</v>
      </c>
      <c r="D136" s="7" t="s">
        <v>347</v>
      </c>
      <c r="E136" s="2" t="s">
        <v>167</v>
      </c>
      <c r="F136" s="2" t="s">
        <v>36</v>
      </c>
      <c r="G136" s="38" t="s">
        <v>65</v>
      </c>
      <c r="H136" s="39">
        <v>4.5787037037037036E-4</v>
      </c>
      <c r="I136" s="40" t="str">
        <f t="shared" si="38"/>
        <v>0:39.56</v>
      </c>
      <c r="J136" s="48"/>
      <c r="K136" s="48"/>
      <c r="L136" s="28" t="str">
        <f t="shared" si="53"/>
        <v/>
      </c>
      <c r="M136" s="28" t="str">
        <f t="shared" si="54"/>
        <v/>
      </c>
    </row>
    <row r="137" spans="1:13" ht="30" customHeight="1">
      <c r="A137" s="28"/>
      <c r="B137" s="28">
        <f t="shared" si="51"/>
        <v>5</v>
      </c>
      <c r="C137" s="28">
        <f t="shared" si="52"/>
        <v>5</v>
      </c>
      <c r="D137" s="7" t="s">
        <v>346</v>
      </c>
      <c r="E137" s="2" t="s">
        <v>167</v>
      </c>
      <c r="F137" s="2" t="s">
        <v>36</v>
      </c>
      <c r="G137" s="38" t="s">
        <v>65</v>
      </c>
      <c r="H137" s="39">
        <v>4.7187500000000007E-4</v>
      </c>
      <c r="I137" s="40" t="str">
        <f t="shared" si="38"/>
        <v>0:40.77</v>
      </c>
      <c r="J137" s="48"/>
      <c r="K137" s="48"/>
      <c r="L137" s="28" t="str">
        <f t="shared" si="53"/>
        <v/>
      </c>
      <c r="M137" s="28" t="str">
        <f t="shared" si="54"/>
        <v/>
      </c>
    </row>
    <row r="138" spans="1:13" ht="30" customHeight="1">
      <c r="A138" s="28"/>
      <c r="B138" s="28">
        <f t="shared" si="51"/>
        <v>6</v>
      </c>
      <c r="C138" s="28">
        <f t="shared" si="52"/>
        <v>6</v>
      </c>
      <c r="D138" s="7" t="s">
        <v>350</v>
      </c>
      <c r="E138" s="2" t="s">
        <v>173</v>
      </c>
      <c r="F138" s="2" t="s">
        <v>36</v>
      </c>
      <c r="G138" s="38" t="s">
        <v>65</v>
      </c>
      <c r="H138" s="39">
        <v>4.7986111111111119E-4</v>
      </c>
      <c r="I138" s="40" t="str">
        <f t="shared" si="38"/>
        <v>0:41.46</v>
      </c>
      <c r="J138" s="48"/>
      <c r="K138" s="48"/>
      <c r="L138" s="28" t="str">
        <f t="shared" si="53"/>
        <v/>
      </c>
      <c r="M138" s="28" t="str">
        <f t="shared" si="54"/>
        <v/>
      </c>
    </row>
    <row r="139" spans="1:13" ht="30" customHeight="1">
      <c r="A139" s="28"/>
      <c r="B139" s="28">
        <f t="shared" si="51"/>
        <v>7</v>
      </c>
      <c r="C139" s="28">
        <f t="shared" si="52"/>
        <v>7</v>
      </c>
      <c r="D139" s="7" t="s">
        <v>345</v>
      </c>
      <c r="E139" s="2" t="s">
        <v>103</v>
      </c>
      <c r="F139" s="2" t="s">
        <v>36</v>
      </c>
      <c r="G139" s="38" t="s">
        <v>65</v>
      </c>
      <c r="H139" s="39">
        <v>4.9664351851851855E-4</v>
      </c>
      <c r="I139" s="40" t="str">
        <f t="shared" si="38"/>
        <v>0:42.91</v>
      </c>
      <c r="J139" s="48"/>
      <c r="K139" s="48"/>
      <c r="L139" s="28" t="str">
        <f t="shared" si="53"/>
        <v/>
      </c>
      <c r="M139" s="28" t="str">
        <f t="shared" si="54"/>
        <v/>
      </c>
    </row>
    <row r="140" spans="1:13" ht="30" customHeight="1">
      <c r="A140" s="28"/>
      <c r="B140" s="28">
        <f t="shared" si="51"/>
        <v>8</v>
      </c>
      <c r="C140" s="28">
        <f t="shared" si="52"/>
        <v>8</v>
      </c>
      <c r="D140" s="7" t="s">
        <v>343</v>
      </c>
      <c r="E140" s="2" t="s">
        <v>1</v>
      </c>
      <c r="F140" s="2" t="s">
        <v>36</v>
      </c>
      <c r="G140" s="38" t="s">
        <v>65</v>
      </c>
      <c r="H140" s="39">
        <v>4.9895833333333335E-4</v>
      </c>
      <c r="I140" s="40" t="str">
        <f t="shared" si="38"/>
        <v>0:43.11</v>
      </c>
      <c r="J140" s="48"/>
      <c r="K140" s="48"/>
      <c r="L140" s="28" t="str">
        <f t="shared" si="53"/>
        <v/>
      </c>
      <c r="M140" s="28" t="str">
        <f t="shared" si="54"/>
        <v/>
      </c>
    </row>
    <row r="141" spans="1:13" ht="30" customHeight="1">
      <c r="A141" s="28"/>
      <c r="B141" s="28">
        <f t="shared" si="51"/>
        <v>8</v>
      </c>
      <c r="C141" s="28">
        <f t="shared" si="52"/>
        <v>8</v>
      </c>
      <c r="D141" s="7" t="s">
        <v>348</v>
      </c>
      <c r="E141" s="2" t="s">
        <v>24</v>
      </c>
      <c r="F141" s="2" t="s">
        <v>36</v>
      </c>
      <c r="G141" s="38" t="s">
        <v>65</v>
      </c>
      <c r="H141" s="39">
        <v>4.9895833333333335E-4</v>
      </c>
      <c r="I141" s="40" t="str">
        <f t="shared" si="38"/>
        <v>0:43.11</v>
      </c>
      <c r="J141" s="48"/>
      <c r="K141" s="48"/>
      <c r="L141" s="28" t="str">
        <f t="shared" si="53"/>
        <v/>
      </c>
      <c r="M141" s="28" t="str">
        <f t="shared" si="54"/>
        <v/>
      </c>
    </row>
    <row r="142" spans="1:13" ht="30" customHeight="1">
      <c r="A142" s="28"/>
      <c r="B142" s="28">
        <f t="shared" si="51"/>
        <v>10</v>
      </c>
      <c r="C142" s="28">
        <f t="shared" si="52"/>
        <v>10</v>
      </c>
      <c r="D142" s="7" t="s">
        <v>342</v>
      </c>
      <c r="E142" s="2" t="s">
        <v>88</v>
      </c>
      <c r="F142" s="2" t="s">
        <v>36</v>
      </c>
      <c r="G142" s="38" t="s">
        <v>65</v>
      </c>
      <c r="H142" s="39">
        <v>5.4074074074074072E-4</v>
      </c>
      <c r="I142" s="40" t="str">
        <f t="shared" si="38"/>
        <v>0:46.72</v>
      </c>
      <c r="J142" s="48"/>
      <c r="K142" s="48"/>
      <c r="L142" s="28" t="str">
        <f t="shared" si="53"/>
        <v/>
      </c>
      <c r="M142" s="28" t="str">
        <f t="shared" si="54"/>
        <v/>
      </c>
    </row>
    <row r="143" spans="1:13" ht="30" customHeight="1">
      <c r="A143" s="28"/>
      <c r="B143" s="28">
        <f t="shared" si="51"/>
        <v>11</v>
      </c>
      <c r="C143" s="28">
        <f t="shared" si="52"/>
        <v>11</v>
      </c>
      <c r="D143" s="7" t="s">
        <v>349</v>
      </c>
      <c r="E143" s="2" t="s">
        <v>105</v>
      </c>
      <c r="F143" s="2" t="s">
        <v>36</v>
      </c>
      <c r="G143" s="38" t="s">
        <v>65</v>
      </c>
      <c r="H143" s="39">
        <v>5.5127314814814817E-4</v>
      </c>
      <c r="I143" s="40" t="str">
        <f t="shared" si="38"/>
        <v>0:47.63</v>
      </c>
      <c r="J143" s="63"/>
      <c r="K143" s="63"/>
      <c r="L143" s="28" t="str">
        <f t="shared" si="53"/>
        <v/>
      </c>
      <c r="M143" s="28" t="str">
        <f t="shared" si="54"/>
        <v/>
      </c>
    </row>
    <row r="144" spans="1:13" ht="30" customHeight="1">
      <c r="A144" s="28">
        <v>37</v>
      </c>
      <c r="B144" s="28">
        <f>RANK(H144,$H$144:$H$148,1)</f>
        <v>1</v>
      </c>
      <c r="C144" s="28"/>
      <c r="D144" s="54" t="s">
        <v>356</v>
      </c>
      <c r="E144" s="6" t="s">
        <v>98</v>
      </c>
      <c r="F144" s="2" t="s">
        <v>40</v>
      </c>
      <c r="G144" s="38" t="s">
        <v>65</v>
      </c>
      <c r="H144" s="39">
        <v>4.8472222222222227E-4</v>
      </c>
      <c r="I144" s="40" t="str">
        <f t="shared" ref="I144:I160" si="55">TEXT(H144,"m:ss.00;@")</f>
        <v>0:41.88</v>
      </c>
      <c r="J144" s="47">
        <v>3.9108796296296304E-4</v>
      </c>
      <c r="K144" s="47">
        <v>3.9108796296296304E-4</v>
      </c>
      <c r="L144" s="28" t="str">
        <f>IF(H144&lt;$J$144,"破我國紀錄","")</f>
        <v/>
      </c>
      <c r="M144" s="28" t="str">
        <f>IF(H144&lt;$K$144,"破成人賽紀錄","")</f>
        <v/>
      </c>
    </row>
    <row r="145" spans="1:13" ht="30" customHeight="1">
      <c r="A145" s="28"/>
      <c r="B145" s="28">
        <f>RANK(H145,$H$144:$H$148,1)</f>
        <v>2</v>
      </c>
      <c r="C145" s="28">
        <v>1</v>
      </c>
      <c r="D145" s="7" t="s">
        <v>352</v>
      </c>
      <c r="E145" s="2" t="s">
        <v>122</v>
      </c>
      <c r="F145" s="2" t="s">
        <v>40</v>
      </c>
      <c r="G145" s="38" t="s">
        <v>65</v>
      </c>
      <c r="H145" s="39">
        <v>4.8657407407407411E-4</v>
      </c>
      <c r="I145" s="40" t="str">
        <f t="shared" si="55"/>
        <v>0:42.04</v>
      </c>
      <c r="J145" s="48"/>
      <c r="K145" s="48"/>
      <c r="L145" s="28" t="str">
        <f t="shared" ref="L145:L148" si="56">IF(H145&lt;$J$144,"破我國紀錄","")</f>
        <v/>
      </c>
      <c r="M145" s="28" t="str">
        <f t="shared" ref="M145:M148" si="57">IF(H145&lt;$K$144,"破成人賽紀錄","")</f>
        <v/>
      </c>
    </row>
    <row r="146" spans="1:13" ht="30" customHeight="1">
      <c r="A146" s="28"/>
      <c r="B146" s="28">
        <f>RANK(H146,$H$144:$H$148,1)</f>
        <v>3</v>
      </c>
      <c r="C146" s="28">
        <v>2</v>
      </c>
      <c r="D146" s="7" t="s">
        <v>355</v>
      </c>
      <c r="E146" s="2" t="s">
        <v>2</v>
      </c>
      <c r="F146" s="2" t="s">
        <v>40</v>
      </c>
      <c r="G146" s="38" t="s">
        <v>65</v>
      </c>
      <c r="H146" s="39">
        <v>5.193287037037036E-4</v>
      </c>
      <c r="I146" s="40" t="str">
        <f t="shared" si="55"/>
        <v>0:44.87</v>
      </c>
      <c r="J146" s="48"/>
      <c r="K146" s="48"/>
      <c r="L146" s="28" t="str">
        <f t="shared" si="56"/>
        <v/>
      </c>
      <c r="M146" s="28" t="str">
        <f t="shared" si="57"/>
        <v/>
      </c>
    </row>
    <row r="147" spans="1:13" ht="30" customHeight="1">
      <c r="A147" s="28"/>
      <c r="B147" s="28">
        <f>RANK(H147,$H$144:$H$148,1)</f>
        <v>4</v>
      </c>
      <c r="C147" s="28">
        <v>3</v>
      </c>
      <c r="D147" s="7" t="s">
        <v>353</v>
      </c>
      <c r="E147" s="2" t="s">
        <v>354</v>
      </c>
      <c r="F147" s="2" t="s">
        <v>40</v>
      </c>
      <c r="G147" s="38" t="s">
        <v>65</v>
      </c>
      <c r="H147" s="39">
        <v>5.2037037037037037E-4</v>
      </c>
      <c r="I147" s="40" t="str">
        <f t="shared" si="55"/>
        <v>0:44.96</v>
      </c>
      <c r="J147" s="48"/>
      <c r="K147" s="48"/>
      <c r="L147" s="28" t="str">
        <f t="shared" si="56"/>
        <v/>
      </c>
      <c r="M147" s="28" t="str">
        <f t="shared" si="57"/>
        <v/>
      </c>
    </row>
    <row r="148" spans="1:13" ht="30" customHeight="1">
      <c r="A148" s="28"/>
      <c r="B148" s="28">
        <f>RANK(H148,$H$144:$H$148,1)</f>
        <v>5</v>
      </c>
      <c r="C148" s="28">
        <v>4</v>
      </c>
      <c r="D148" s="7" t="s">
        <v>351</v>
      </c>
      <c r="E148" s="2" t="s">
        <v>1</v>
      </c>
      <c r="F148" s="2" t="s">
        <v>40</v>
      </c>
      <c r="G148" s="38" t="s">
        <v>65</v>
      </c>
      <c r="H148" s="39">
        <v>6.1215277777777776E-4</v>
      </c>
      <c r="I148" s="40" t="str">
        <f t="shared" si="55"/>
        <v>0:52.89</v>
      </c>
      <c r="J148" s="63"/>
      <c r="K148" s="63"/>
      <c r="L148" s="28" t="str">
        <f t="shared" si="56"/>
        <v/>
      </c>
      <c r="M148" s="28" t="str">
        <f t="shared" si="57"/>
        <v/>
      </c>
    </row>
    <row r="149" spans="1:13" ht="30" customHeight="1">
      <c r="A149" s="28">
        <v>38</v>
      </c>
      <c r="B149" s="28">
        <f>RANK(H149,$H$149:$H$151,1)</f>
        <v>1</v>
      </c>
      <c r="C149" s="28">
        <f>RANK(I149,$H$149:$H$151,1)</f>
        <v>1</v>
      </c>
      <c r="D149" s="7" t="s">
        <v>357</v>
      </c>
      <c r="E149" s="2" t="s">
        <v>24</v>
      </c>
      <c r="F149" s="2" t="s">
        <v>42</v>
      </c>
      <c r="G149" s="38" t="s">
        <v>65</v>
      </c>
      <c r="H149" s="39">
        <v>3.8391203703703705E-4</v>
      </c>
      <c r="I149" s="40" t="str">
        <f t="shared" si="55"/>
        <v>0:33.17</v>
      </c>
      <c r="J149" s="47">
        <v>3.7581018518518519E-4</v>
      </c>
      <c r="K149" s="47">
        <v>3.7581018518518519E-4</v>
      </c>
      <c r="L149" s="28" t="str">
        <f>IF(H149&lt;$J$149,"破我國紀錄","")</f>
        <v/>
      </c>
      <c r="M149" s="28" t="str">
        <f>IF(H149&lt;$K$149,"破成人賽紀錄","")</f>
        <v/>
      </c>
    </row>
    <row r="150" spans="1:13" ht="30" customHeight="1">
      <c r="A150" s="28"/>
      <c r="B150" s="28">
        <f t="shared" ref="B150:C150" si="58">RANK(H150,$H$149:$H$151,1)</f>
        <v>2</v>
      </c>
      <c r="C150" s="28">
        <f t="shared" si="58"/>
        <v>2</v>
      </c>
      <c r="D150" s="7" t="s">
        <v>358</v>
      </c>
      <c r="E150" s="2" t="s">
        <v>138</v>
      </c>
      <c r="F150" s="2" t="s">
        <v>42</v>
      </c>
      <c r="G150" s="38" t="s">
        <v>65</v>
      </c>
      <c r="H150" s="39">
        <v>4.4837962962962968E-4</v>
      </c>
      <c r="I150" s="40" t="str">
        <f t="shared" si="55"/>
        <v>0:38.74</v>
      </c>
      <c r="J150" s="48"/>
      <c r="K150" s="48"/>
      <c r="L150" s="28" t="str">
        <f t="shared" ref="L150:L151" si="59">IF(H150&lt;$J$149,"破我國紀錄","")</f>
        <v/>
      </c>
      <c r="M150" s="28" t="str">
        <f t="shared" ref="M150:M151" si="60">IF(H150&lt;$K$149,"破成人賽紀錄","")</f>
        <v/>
      </c>
    </row>
    <row r="151" spans="1:13" ht="30" customHeight="1">
      <c r="A151" s="28"/>
      <c r="B151" s="28"/>
      <c r="C151" s="28"/>
      <c r="D151" s="7" t="s">
        <v>359</v>
      </c>
      <c r="E151" s="2" t="s">
        <v>232</v>
      </c>
      <c r="F151" s="2" t="s">
        <v>42</v>
      </c>
      <c r="G151" s="38" t="s">
        <v>65</v>
      </c>
      <c r="H151" s="39" t="s">
        <v>844</v>
      </c>
      <c r="I151" s="40" t="str">
        <f t="shared" si="55"/>
        <v>棄權</v>
      </c>
      <c r="J151" s="63"/>
      <c r="K151" s="63"/>
      <c r="L151" s="28" t="str">
        <f t="shared" si="59"/>
        <v/>
      </c>
      <c r="M151" s="28" t="str">
        <f t="shared" si="60"/>
        <v/>
      </c>
    </row>
    <row r="152" spans="1:13" ht="30" customHeight="1">
      <c r="A152" s="28">
        <v>38</v>
      </c>
      <c r="B152" s="28">
        <f>RANK(H152,$H$152:$H$156,1)</f>
        <v>1</v>
      </c>
      <c r="C152" s="28"/>
      <c r="D152" s="54" t="s">
        <v>360</v>
      </c>
      <c r="E152" s="6" t="s">
        <v>90</v>
      </c>
      <c r="F152" s="2" t="s">
        <v>43</v>
      </c>
      <c r="G152" s="38" t="s">
        <v>65</v>
      </c>
      <c r="H152" s="39">
        <v>3.7060185185185194E-4</v>
      </c>
      <c r="I152" s="40" t="str">
        <f t="shared" si="55"/>
        <v>0:32.02</v>
      </c>
      <c r="J152" s="47">
        <v>3.7442129629629631E-4</v>
      </c>
      <c r="K152" s="47">
        <v>3.1388888888888889E-4</v>
      </c>
      <c r="L152" s="28"/>
      <c r="M152" s="28" t="str">
        <f>IF(H152&lt;$K$152,"破成人賽紀錄","")</f>
        <v/>
      </c>
    </row>
    <row r="153" spans="1:13" ht="30" customHeight="1">
      <c r="A153" s="28"/>
      <c r="B153" s="28">
        <f>RANK(H153,$H$152:$H$156,1)</f>
        <v>2</v>
      </c>
      <c r="C153" s="28">
        <v>1</v>
      </c>
      <c r="D153" s="7" t="s">
        <v>363</v>
      </c>
      <c r="E153" s="2" t="s">
        <v>1</v>
      </c>
      <c r="F153" s="2" t="s">
        <v>43</v>
      </c>
      <c r="G153" s="38" t="s">
        <v>65</v>
      </c>
      <c r="H153" s="39">
        <v>4.3634259259259261E-4</v>
      </c>
      <c r="I153" s="40" t="str">
        <f t="shared" si="55"/>
        <v>0:37.70</v>
      </c>
      <c r="J153" s="48"/>
      <c r="K153" s="48"/>
      <c r="L153" s="28" t="str">
        <f t="shared" ref="L153:L156" si="61">IF(H153&lt;$J$152,"破我國紀錄","")</f>
        <v/>
      </c>
      <c r="M153" s="28" t="str">
        <f t="shared" ref="M153:M156" si="62">IF(H153&lt;$K$152,"破成人賽紀錄","")</f>
        <v/>
      </c>
    </row>
    <row r="154" spans="1:13" ht="30" customHeight="1">
      <c r="A154" s="28"/>
      <c r="B154" s="28">
        <f>RANK(H154,$H$152:$H$156,1)</f>
        <v>3</v>
      </c>
      <c r="C154" s="28">
        <v>2</v>
      </c>
      <c r="D154" s="7" t="s">
        <v>361</v>
      </c>
      <c r="E154" s="2" t="s">
        <v>242</v>
      </c>
      <c r="F154" s="2" t="s">
        <v>43</v>
      </c>
      <c r="G154" s="38" t="s">
        <v>65</v>
      </c>
      <c r="H154" s="39">
        <v>5.3749999999999989E-4</v>
      </c>
      <c r="I154" s="40" t="str">
        <f t="shared" si="55"/>
        <v>0:46.44</v>
      </c>
      <c r="J154" s="48"/>
      <c r="K154" s="48"/>
      <c r="L154" s="28" t="str">
        <f t="shared" si="61"/>
        <v/>
      </c>
      <c r="M154" s="28" t="str">
        <f t="shared" si="62"/>
        <v/>
      </c>
    </row>
    <row r="155" spans="1:13" ht="30" customHeight="1">
      <c r="A155" s="28"/>
      <c r="B155" s="28"/>
      <c r="C155" s="28"/>
      <c r="D155" s="7" t="s">
        <v>362</v>
      </c>
      <c r="E155" s="2" t="s">
        <v>2</v>
      </c>
      <c r="F155" s="2" t="s">
        <v>43</v>
      </c>
      <c r="G155" s="38" t="s">
        <v>65</v>
      </c>
      <c r="H155" s="39" t="s">
        <v>844</v>
      </c>
      <c r="I155" s="40" t="str">
        <f t="shared" si="55"/>
        <v>棄權</v>
      </c>
      <c r="J155" s="48"/>
      <c r="K155" s="48"/>
      <c r="L155" s="28" t="str">
        <f t="shared" si="61"/>
        <v/>
      </c>
      <c r="M155" s="28" t="str">
        <f t="shared" si="62"/>
        <v/>
      </c>
    </row>
    <row r="156" spans="1:13" ht="30" customHeight="1">
      <c r="A156" s="28"/>
      <c r="B156" s="28"/>
      <c r="C156" s="28"/>
      <c r="D156" s="7" t="s">
        <v>364</v>
      </c>
      <c r="E156" s="2" t="s">
        <v>242</v>
      </c>
      <c r="F156" s="2" t="s">
        <v>43</v>
      </c>
      <c r="G156" s="38" t="s">
        <v>65</v>
      </c>
      <c r="H156" s="39" t="s">
        <v>844</v>
      </c>
      <c r="I156" s="40" t="str">
        <f t="shared" si="55"/>
        <v>棄權</v>
      </c>
      <c r="J156" s="63"/>
      <c r="K156" s="63"/>
      <c r="L156" s="28" t="str">
        <f t="shared" si="61"/>
        <v/>
      </c>
      <c r="M156" s="28" t="str">
        <f t="shared" si="62"/>
        <v/>
      </c>
    </row>
    <row r="157" spans="1:13" ht="30" customHeight="1">
      <c r="A157" s="28">
        <v>39</v>
      </c>
      <c r="B157" s="28">
        <f>RANK(H157,$H$157:$H$157,1)</f>
        <v>1</v>
      </c>
      <c r="C157" s="28"/>
      <c r="D157" s="54" t="s">
        <v>365</v>
      </c>
      <c r="E157" s="6" t="s">
        <v>90</v>
      </c>
      <c r="F157" s="2" t="s">
        <v>44</v>
      </c>
      <c r="G157" s="38" t="s">
        <v>65</v>
      </c>
      <c r="H157" s="39">
        <v>3.6527777777777779E-4</v>
      </c>
      <c r="I157" s="40" t="str">
        <f t="shared" si="55"/>
        <v>0:31.56</v>
      </c>
      <c r="J157" s="41">
        <v>3.5300925925925924E-4</v>
      </c>
      <c r="K157" s="41">
        <v>3.5300925925925924E-4</v>
      </c>
      <c r="L157" s="28" t="str">
        <f>IF(H157&lt;$J$157,"破我國紀錄","")</f>
        <v/>
      </c>
      <c r="M157" s="28" t="str">
        <f>IF(H157&lt;$K$157,"破成人賽紀錄","")</f>
        <v/>
      </c>
    </row>
    <row r="158" spans="1:13" ht="30" customHeight="1">
      <c r="A158" s="28">
        <v>39</v>
      </c>
      <c r="B158" s="28">
        <f>RANK(H158,$H$158:$H$160,1)</f>
        <v>1</v>
      </c>
      <c r="C158" s="28">
        <f>RANK(I158,$H$158:$H$160,1)</f>
        <v>1</v>
      </c>
      <c r="D158" s="7" t="s">
        <v>368</v>
      </c>
      <c r="E158" s="2" t="s">
        <v>138</v>
      </c>
      <c r="F158" s="2" t="s">
        <v>45</v>
      </c>
      <c r="G158" s="38" t="s">
        <v>65</v>
      </c>
      <c r="H158" s="39">
        <v>5.3101851851851856E-4</v>
      </c>
      <c r="I158" s="40" t="str">
        <f t="shared" si="55"/>
        <v>0:45.88</v>
      </c>
      <c r="J158" s="47">
        <v>3.7442129629629631E-4</v>
      </c>
      <c r="K158" s="47">
        <v>3.7465277777777779E-4</v>
      </c>
      <c r="L158" s="28" t="str">
        <f>IF(H158&lt;$J$158,"破我國紀錄","")</f>
        <v/>
      </c>
      <c r="M158" s="28" t="str">
        <f>IF(H158&lt;$K$158,"破成人賽紀錄","")</f>
        <v/>
      </c>
    </row>
    <row r="159" spans="1:13" ht="30" customHeight="1">
      <c r="A159" s="28"/>
      <c r="B159" s="28">
        <f>RANK(H159,$H$158:$H$160,1)</f>
        <v>2</v>
      </c>
      <c r="C159" s="28">
        <f>RANK(I159,$H$158:$H$160,1)</f>
        <v>2</v>
      </c>
      <c r="D159" s="7" t="s">
        <v>367</v>
      </c>
      <c r="E159" s="2" t="s">
        <v>138</v>
      </c>
      <c r="F159" s="2" t="s">
        <v>45</v>
      </c>
      <c r="G159" s="38" t="s">
        <v>65</v>
      </c>
      <c r="H159" s="39">
        <v>6.841435185185185E-4</v>
      </c>
      <c r="I159" s="40" t="str">
        <f t="shared" si="55"/>
        <v>0:59.11</v>
      </c>
      <c r="J159" s="48"/>
      <c r="K159" s="48"/>
      <c r="L159" s="28" t="str">
        <f t="shared" ref="L159:L160" si="63">IF(H159&lt;$J$158,"破我國紀錄","")</f>
        <v/>
      </c>
      <c r="M159" s="28" t="str">
        <f t="shared" ref="M159:M160" si="64">IF(H159&lt;$K$158,"破成人賽紀錄","")</f>
        <v/>
      </c>
    </row>
    <row r="160" spans="1:13" ht="30" customHeight="1">
      <c r="A160" s="28"/>
      <c r="B160" s="28"/>
      <c r="C160" s="28"/>
      <c r="D160" s="7" t="s">
        <v>366</v>
      </c>
      <c r="E160" s="2" t="s">
        <v>323</v>
      </c>
      <c r="F160" s="2" t="s">
        <v>45</v>
      </c>
      <c r="G160" s="38" t="s">
        <v>65</v>
      </c>
      <c r="H160" s="39" t="s">
        <v>844</v>
      </c>
      <c r="I160" s="40" t="str">
        <f t="shared" si="55"/>
        <v>棄權</v>
      </c>
      <c r="J160" s="63"/>
      <c r="K160" s="63"/>
      <c r="L160" s="28" t="str">
        <f t="shared" si="63"/>
        <v/>
      </c>
      <c r="M160" s="28" t="str">
        <f t="shared" si="64"/>
        <v/>
      </c>
    </row>
  </sheetData>
  <sortState ref="B86:H95">
    <sortCondition ref="B86:B95"/>
  </sortState>
  <phoneticPr fontId="1" type="noConversion"/>
  <pageMargins left="0.31496062992125984" right="0.31496062992125984" top="0.78740157480314965" bottom="0.47244094488188981" header="0.31496062992125984" footer="0.31496062992125984"/>
  <pageSetup paperSize="9" scale="73" fitToHeight="0" orientation="portrait" horizontalDpi="0" verticalDpi="0" r:id="rId1"/>
  <rowBreaks count="27" manualBreakCount="27">
    <brk id="2" max="16383" man="1"/>
    <brk id="5" max="16383" man="1"/>
    <brk id="8" max="16383" man="1"/>
    <brk id="11" max="16383" man="1"/>
    <brk id="15" max="16383" man="1"/>
    <brk id="23" max="16383" man="1"/>
    <brk id="33" max="16383" man="1"/>
    <brk id="39" max="16383" man="1"/>
    <brk id="44" max="16383" man="1"/>
    <brk id="46" max="16383" man="1"/>
    <brk id="48" max="16383" man="1"/>
    <brk id="50" max="16383" man="1"/>
    <brk id="52" max="16383" man="1"/>
    <brk id="57" max="16383" man="1"/>
    <brk id="60" max="16383" man="1"/>
    <brk id="65" max="16383" man="1"/>
    <brk id="72" max="16383" man="1"/>
    <brk id="85" max="16383" man="1"/>
    <brk id="95" max="16383" man="1"/>
    <brk id="109" max="16383" man="1"/>
    <brk id="121" max="16383" man="1"/>
    <brk id="132" max="16383" man="1"/>
    <brk id="143" max="16383" man="1"/>
    <brk id="148" max="16383" man="1"/>
    <brk id="151" max="16383" man="1"/>
    <brk id="156" max="16383" man="1"/>
    <brk id="1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33"/>
  <sheetViews>
    <sheetView workbookViewId="0">
      <pane ySplit="1" topLeftCell="A2" activePane="bottomLeft" state="frozen"/>
      <selection pane="bottomLeft" activeCell="B120" sqref="B120:M120"/>
    </sheetView>
  </sheetViews>
  <sheetFormatPr defaultColWidth="8.875" defaultRowHeight="30" customHeight="1"/>
  <cols>
    <col min="1" max="1" width="3.375" style="44" customWidth="1"/>
    <col min="2" max="3" width="6.125" style="43" customWidth="1"/>
    <col min="4" max="4" width="20.75" style="43" customWidth="1"/>
    <col min="5" max="5" width="30.75" style="43" customWidth="1"/>
    <col min="6" max="6" width="7" style="43" customWidth="1"/>
    <col min="7" max="7" width="10.625" style="43" customWidth="1"/>
    <col min="8" max="8" width="10.375" style="45" customWidth="1"/>
    <col min="9" max="9" width="7.875" style="46" hidden="1" customWidth="1"/>
    <col min="10" max="11" width="8.75" style="44" customWidth="1"/>
    <col min="12" max="13" width="11.375" style="43" customWidth="1"/>
    <col min="14" max="16384" width="8.875" style="35"/>
  </cols>
  <sheetData>
    <row r="1" spans="1:13" ht="30" customHeight="1">
      <c r="A1" s="56" t="s">
        <v>629</v>
      </c>
      <c r="B1" s="29" t="s">
        <v>803</v>
      </c>
      <c r="C1" s="29" t="s">
        <v>804</v>
      </c>
      <c r="D1" s="29" t="s">
        <v>54</v>
      </c>
      <c r="E1" s="29" t="s">
        <v>82</v>
      </c>
      <c r="F1" s="29" t="s">
        <v>84</v>
      </c>
      <c r="G1" s="29" t="s">
        <v>53</v>
      </c>
      <c r="H1" s="31" t="s">
        <v>56</v>
      </c>
      <c r="I1" s="32" t="s">
        <v>66</v>
      </c>
      <c r="J1" s="28" t="s">
        <v>79</v>
      </c>
      <c r="K1" s="28" t="s">
        <v>80</v>
      </c>
      <c r="L1" s="33" t="s">
        <v>57</v>
      </c>
      <c r="M1" s="34" t="s">
        <v>70</v>
      </c>
    </row>
    <row r="2" spans="1:13" ht="30" customHeight="1">
      <c r="A2" s="28">
        <v>40</v>
      </c>
      <c r="B2" s="28">
        <f>RANK(H2,$H$2:$H$2,1)</f>
        <v>1</v>
      </c>
      <c r="C2" s="28"/>
      <c r="D2" s="54" t="s">
        <v>845</v>
      </c>
      <c r="E2" s="6" t="s">
        <v>85</v>
      </c>
      <c r="F2" s="2" t="s">
        <v>86</v>
      </c>
      <c r="G2" s="38" t="s">
        <v>63</v>
      </c>
      <c r="H2" s="39">
        <v>9.9837962962962966E-4</v>
      </c>
      <c r="I2" s="40" t="str">
        <f t="shared" ref="I2:I29" si="0">TEXT(H2,"m:ss.00;@")</f>
        <v>1:26.26</v>
      </c>
      <c r="J2" s="41">
        <v>1.8751157407407406E-3</v>
      </c>
      <c r="K2" s="41">
        <v>1.0344907407407408E-3</v>
      </c>
      <c r="L2" s="28"/>
      <c r="M2" s="28" t="str">
        <f>IF(H2&lt;$K$2,"破成人賽紀錄","")</f>
        <v>破成人賽紀錄</v>
      </c>
    </row>
    <row r="3" spans="1:13" ht="30" customHeight="1">
      <c r="A3" s="28">
        <v>40</v>
      </c>
      <c r="B3" s="28">
        <f>RANK(H3,$H$3:$H$3,1)</f>
        <v>1</v>
      </c>
      <c r="C3" s="28">
        <f>RANK(I3,$H$3:$H$3,1)</f>
        <v>1</v>
      </c>
      <c r="D3" s="7" t="s">
        <v>371</v>
      </c>
      <c r="E3" s="2" t="s">
        <v>321</v>
      </c>
      <c r="F3" s="2" t="s">
        <v>4</v>
      </c>
      <c r="G3" s="38" t="s">
        <v>63</v>
      </c>
      <c r="H3" s="39">
        <v>9.1817129629629627E-4</v>
      </c>
      <c r="I3" s="40" t="str">
        <f t="shared" si="0"/>
        <v>1:19.33</v>
      </c>
      <c r="J3" s="41">
        <v>8.5798611111111112E-4</v>
      </c>
      <c r="K3" s="41">
        <v>8.5798611111111112E-4</v>
      </c>
      <c r="L3" s="28" t="str">
        <f>IF(H3&lt;$J$3,"破我國紀錄","")</f>
        <v/>
      </c>
      <c r="M3" s="28" t="str">
        <f>IF(H3&lt;$K$3,"破成人賽紀錄","")</f>
        <v/>
      </c>
    </row>
    <row r="4" spans="1:13" ht="30" customHeight="1">
      <c r="A4" s="28">
        <v>40</v>
      </c>
      <c r="B4" s="28">
        <f>RANK(H4,$H$4:$H$6,1)</f>
        <v>1</v>
      </c>
      <c r="C4" s="28">
        <f>RANK(I4,$H$4:$H$6,1)</f>
        <v>1</v>
      </c>
      <c r="D4" s="7" t="s">
        <v>372</v>
      </c>
      <c r="E4" s="2" t="s">
        <v>270</v>
      </c>
      <c r="F4" s="2" t="s">
        <v>6</v>
      </c>
      <c r="G4" s="38" t="s">
        <v>63</v>
      </c>
      <c r="H4" s="39">
        <v>7.9340277777777786E-4</v>
      </c>
      <c r="I4" s="40" t="str">
        <f t="shared" si="0"/>
        <v>1:08.55</v>
      </c>
      <c r="J4" s="47">
        <v>6.8206018518518518E-4</v>
      </c>
      <c r="K4" s="47">
        <v>6.8206018518518518E-4</v>
      </c>
      <c r="L4" s="28" t="str">
        <f>IF(H4&lt;$J$4,"破我國紀錄","")</f>
        <v/>
      </c>
      <c r="M4" s="28" t="str">
        <f>IF(H4&lt;$K$4,"破成人賽紀錄","")</f>
        <v/>
      </c>
    </row>
    <row r="5" spans="1:13" ht="30" customHeight="1">
      <c r="A5" s="28"/>
      <c r="B5" s="28">
        <f>RANK(H5,$H$4:$H$6,1)</f>
        <v>2</v>
      </c>
      <c r="C5" s="28">
        <f>RANK(I5,$H$4:$H$6,1)</f>
        <v>2</v>
      </c>
      <c r="D5" s="7" t="s">
        <v>91</v>
      </c>
      <c r="E5" s="2" t="s">
        <v>88</v>
      </c>
      <c r="F5" s="2" t="s">
        <v>6</v>
      </c>
      <c r="G5" s="38" t="s">
        <v>63</v>
      </c>
      <c r="H5" s="39">
        <v>8.9375000000000001E-4</v>
      </c>
      <c r="I5" s="40" t="str">
        <f t="shared" si="0"/>
        <v>1:17.22</v>
      </c>
      <c r="J5" s="48"/>
      <c r="K5" s="48"/>
      <c r="L5" s="28" t="str">
        <f>IF(H5&lt;$J$4,"破我國紀錄","")</f>
        <v/>
      </c>
      <c r="M5" s="28" t="str">
        <f t="shared" ref="M5:M6" si="1">IF(H5&lt;$K$4,"破成人賽紀錄","")</f>
        <v/>
      </c>
    </row>
    <row r="6" spans="1:13" ht="30" customHeight="1">
      <c r="A6" s="28"/>
      <c r="B6" s="28">
        <f>RANK(H6,$H$4:$H$6,1)</f>
        <v>3</v>
      </c>
      <c r="C6" s="28"/>
      <c r="D6" s="54" t="s">
        <v>89</v>
      </c>
      <c r="E6" s="6" t="s">
        <v>90</v>
      </c>
      <c r="F6" s="2" t="s">
        <v>6</v>
      </c>
      <c r="G6" s="38" t="s">
        <v>63</v>
      </c>
      <c r="H6" s="39">
        <v>1.088310185185185E-3</v>
      </c>
      <c r="I6" s="40" t="str">
        <f t="shared" si="0"/>
        <v>1:34.03</v>
      </c>
      <c r="J6" s="63"/>
      <c r="K6" s="63"/>
      <c r="L6" s="28" t="str">
        <f t="shared" ref="L6" si="2">IF(H6&lt;$J$4,"破我國紀錄","")</f>
        <v/>
      </c>
      <c r="M6" s="28" t="str">
        <f t="shared" si="1"/>
        <v/>
      </c>
    </row>
    <row r="7" spans="1:13" ht="30" customHeight="1">
      <c r="A7" s="28">
        <v>40</v>
      </c>
      <c r="B7" s="28">
        <f>RANK(H7,$H$7:$H$8,1)</f>
        <v>1</v>
      </c>
      <c r="C7" s="28">
        <f>RANK(I7,$H$7:$H$8,1)</f>
        <v>1</v>
      </c>
      <c r="D7" s="7" t="s">
        <v>373</v>
      </c>
      <c r="E7" s="2" t="s">
        <v>126</v>
      </c>
      <c r="F7" s="2" t="s">
        <v>7</v>
      </c>
      <c r="G7" s="38" t="s">
        <v>63</v>
      </c>
      <c r="H7" s="39">
        <v>1.5211805555555558E-3</v>
      </c>
      <c r="I7" s="40" t="str">
        <f t="shared" si="0"/>
        <v>2:11.43</v>
      </c>
      <c r="J7" s="47">
        <v>6.0196759259259264E-4</v>
      </c>
      <c r="K7" s="47">
        <v>4.6481481481481477E-4</v>
      </c>
      <c r="L7" s="28" t="str">
        <f>IF(H7&lt;$J$7,"破我國紀錄","")</f>
        <v/>
      </c>
      <c r="M7" s="28" t="str">
        <f>IF(H7&lt;$K$7,"破成人賽紀錄","")</f>
        <v/>
      </c>
    </row>
    <row r="8" spans="1:13" ht="30" customHeight="1">
      <c r="A8" s="28"/>
      <c r="B8" s="28">
        <f>RANK(H8,$H$7:$H$8,1)</f>
        <v>2</v>
      </c>
      <c r="C8" s="28">
        <f>RANK(I8,$H$7:$H$8,1)</f>
        <v>2</v>
      </c>
      <c r="D8" s="7" t="s">
        <v>202</v>
      </c>
      <c r="E8" s="2" t="s">
        <v>5</v>
      </c>
      <c r="F8" s="2" t="s">
        <v>7</v>
      </c>
      <c r="G8" s="38" t="s">
        <v>63</v>
      </c>
      <c r="H8" s="39">
        <v>1.7274305555555556E-3</v>
      </c>
      <c r="I8" s="40" t="str">
        <f t="shared" si="0"/>
        <v>2:29.25</v>
      </c>
      <c r="J8" s="63"/>
      <c r="K8" s="63"/>
      <c r="L8" s="28" t="str">
        <f>IF(H8&lt;$J$7,"破我國紀錄","")</f>
        <v/>
      </c>
      <c r="M8" s="28" t="str">
        <f>IF(H8&lt;$K$7,"破成人賽紀錄","")</f>
        <v/>
      </c>
    </row>
    <row r="9" spans="1:13" ht="30" customHeight="1">
      <c r="A9" s="28">
        <v>41</v>
      </c>
      <c r="B9" s="28">
        <f t="shared" ref="B9:C14" si="3">RANK(H9,$H$9:$H$16,1)</f>
        <v>1</v>
      </c>
      <c r="C9" s="28">
        <f t="shared" si="3"/>
        <v>1</v>
      </c>
      <c r="D9" s="7" t="s">
        <v>377</v>
      </c>
      <c r="E9" s="2" t="s">
        <v>116</v>
      </c>
      <c r="F9" s="2" t="s">
        <v>8</v>
      </c>
      <c r="G9" s="38" t="s">
        <v>63</v>
      </c>
      <c r="H9" s="39">
        <v>6.6446759259259248E-4</v>
      </c>
      <c r="I9" s="40" t="str">
        <f t="shared" si="0"/>
        <v>0:57.41</v>
      </c>
      <c r="J9" s="47">
        <v>4.6655092592592598E-4</v>
      </c>
      <c r="K9" s="47">
        <v>4.6655092592592598E-4</v>
      </c>
      <c r="L9" s="28" t="str">
        <f>IF(H9&lt;$J$9,"破我國紀錄","")</f>
        <v/>
      </c>
      <c r="M9" s="28" t="str">
        <f>IF(H9&lt;$K$9,"破成人賽紀錄","")</f>
        <v/>
      </c>
    </row>
    <row r="10" spans="1:13" ht="30" customHeight="1">
      <c r="A10" s="28"/>
      <c r="B10" s="28">
        <f t="shared" si="3"/>
        <v>2</v>
      </c>
      <c r="C10" s="28">
        <f t="shared" si="3"/>
        <v>2</v>
      </c>
      <c r="D10" s="7" t="s">
        <v>374</v>
      </c>
      <c r="E10" s="2" t="s">
        <v>5</v>
      </c>
      <c r="F10" s="2" t="s">
        <v>8</v>
      </c>
      <c r="G10" s="38" t="s">
        <v>63</v>
      </c>
      <c r="H10" s="39">
        <v>7.2268518518518515E-4</v>
      </c>
      <c r="I10" s="40" t="str">
        <f t="shared" si="0"/>
        <v>1:02.44</v>
      </c>
      <c r="J10" s="48"/>
      <c r="K10" s="48"/>
      <c r="L10" s="28" t="str">
        <f t="shared" ref="L10:L16" si="4">IF(H10&lt;$J$9,"破我國紀錄","")</f>
        <v/>
      </c>
      <c r="M10" s="28" t="str">
        <f t="shared" ref="M10:M16" si="5">IF(H10&lt;$K$9,"破成人賽紀錄","")</f>
        <v/>
      </c>
    </row>
    <row r="11" spans="1:13" ht="30" customHeight="1">
      <c r="A11" s="28"/>
      <c r="B11" s="28">
        <f t="shared" si="3"/>
        <v>3</v>
      </c>
      <c r="C11" s="28">
        <f t="shared" si="3"/>
        <v>3</v>
      </c>
      <c r="D11" s="125" t="s">
        <v>846</v>
      </c>
      <c r="E11" s="2" t="s">
        <v>29</v>
      </c>
      <c r="F11" s="2" t="s">
        <v>8</v>
      </c>
      <c r="G11" s="38" t="s">
        <v>63</v>
      </c>
      <c r="H11" s="39">
        <v>7.5636574074074072E-4</v>
      </c>
      <c r="I11" s="40" t="str">
        <f t="shared" si="0"/>
        <v>1:05.35</v>
      </c>
      <c r="J11" s="48"/>
      <c r="K11" s="48"/>
      <c r="L11" s="28" t="str">
        <f t="shared" si="4"/>
        <v/>
      </c>
      <c r="M11" s="28" t="str">
        <f t="shared" si="5"/>
        <v/>
      </c>
    </row>
    <row r="12" spans="1:13" ht="30" customHeight="1">
      <c r="A12" s="28"/>
      <c r="B12" s="28">
        <f t="shared" si="3"/>
        <v>4</v>
      </c>
      <c r="C12" s="28">
        <f t="shared" si="3"/>
        <v>4</v>
      </c>
      <c r="D12" s="7" t="s">
        <v>375</v>
      </c>
      <c r="E12" s="2" t="s">
        <v>96</v>
      </c>
      <c r="F12" s="2" t="s">
        <v>8</v>
      </c>
      <c r="G12" s="38" t="s">
        <v>63</v>
      </c>
      <c r="H12" s="39">
        <v>7.7094907407407407E-4</v>
      </c>
      <c r="I12" s="40" t="str">
        <f t="shared" si="0"/>
        <v>1:06.61</v>
      </c>
      <c r="J12" s="48"/>
      <c r="K12" s="48"/>
      <c r="L12" s="28" t="str">
        <f t="shared" si="4"/>
        <v/>
      </c>
      <c r="M12" s="28" t="str">
        <f t="shared" si="5"/>
        <v/>
      </c>
    </row>
    <row r="13" spans="1:13" ht="30" customHeight="1">
      <c r="A13" s="28"/>
      <c r="B13" s="28">
        <f t="shared" si="3"/>
        <v>5</v>
      </c>
      <c r="C13" s="28">
        <f t="shared" si="3"/>
        <v>5</v>
      </c>
      <c r="D13" s="7" t="s">
        <v>378</v>
      </c>
      <c r="E13" s="2" t="s">
        <v>5</v>
      </c>
      <c r="F13" s="2" t="s">
        <v>8</v>
      </c>
      <c r="G13" s="38" t="s">
        <v>63</v>
      </c>
      <c r="H13" s="39">
        <v>7.9780092592592587E-4</v>
      </c>
      <c r="I13" s="40" t="str">
        <f t="shared" si="0"/>
        <v>1:08.93</v>
      </c>
      <c r="J13" s="48"/>
      <c r="K13" s="48"/>
      <c r="L13" s="28" t="str">
        <f t="shared" si="4"/>
        <v/>
      </c>
      <c r="M13" s="28" t="str">
        <f t="shared" si="5"/>
        <v/>
      </c>
    </row>
    <row r="14" spans="1:13" ht="30" customHeight="1">
      <c r="A14" s="28"/>
      <c r="B14" s="28">
        <f t="shared" si="3"/>
        <v>6</v>
      </c>
      <c r="C14" s="28">
        <f t="shared" si="3"/>
        <v>6</v>
      </c>
      <c r="D14" s="7" t="s">
        <v>379</v>
      </c>
      <c r="E14" s="2" t="s">
        <v>108</v>
      </c>
      <c r="F14" s="2" t="s">
        <v>8</v>
      </c>
      <c r="G14" s="38" t="s">
        <v>63</v>
      </c>
      <c r="H14" s="39">
        <v>8.1956018518518521E-4</v>
      </c>
      <c r="I14" s="40" t="str">
        <f t="shared" si="0"/>
        <v>1:10.81</v>
      </c>
      <c r="J14" s="48"/>
      <c r="K14" s="48"/>
      <c r="L14" s="28" t="str">
        <f t="shared" si="4"/>
        <v/>
      </c>
      <c r="M14" s="28" t="str">
        <f t="shared" si="5"/>
        <v/>
      </c>
    </row>
    <row r="15" spans="1:13" ht="30" customHeight="1">
      <c r="A15" s="28"/>
      <c r="B15" s="28">
        <f>RANK(H15,$H$9:$H$16,1)</f>
        <v>7</v>
      </c>
      <c r="C15" s="28"/>
      <c r="D15" s="54" t="s">
        <v>376</v>
      </c>
      <c r="E15" s="6" t="s">
        <v>101</v>
      </c>
      <c r="F15" s="2" t="s">
        <v>8</v>
      </c>
      <c r="G15" s="38" t="s">
        <v>63</v>
      </c>
      <c r="H15" s="39">
        <v>9.9988425925925917E-4</v>
      </c>
      <c r="I15" s="40" t="str">
        <f t="shared" si="0"/>
        <v>1:26.39</v>
      </c>
      <c r="J15" s="48"/>
      <c r="K15" s="48"/>
      <c r="L15" s="28" t="str">
        <f t="shared" si="4"/>
        <v/>
      </c>
      <c r="M15" s="28" t="str">
        <f t="shared" si="5"/>
        <v/>
      </c>
    </row>
    <row r="16" spans="1:13" ht="30" customHeight="1">
      <c r="A16" s="28"/>
      <c r="B16" s="28"/>
      <c r="C16" s="28"/>
      <c r="D16" s="7" t="s">
        <v>46</v>
      </c>
      <c r="E16" s="2" t="s">
        <v>2</v>
      </c>
      <c r="F16" s="2" t="s">
        <v>8</v>
      </c>
      <c r="G16" s="38" t="s">
        <v>63</v>
      </c>
      <c r="H16" s="39" t="s">
        <v>844</v>
      </c>
      <c r="I16" s="40" t="str">
        <f t="shared" si="0"/>
        <v>棄權</v>
      </c>
      <c r="J16" s="63"/>
      <c r="K16" s="63"/>
      <c r="L16" s="28" t="str">
        <f t="shared" si="4"/>
        <v/>
      </c>
      <c r="M16" s="28" t="str">
        <f t="shared" si="5"/>
        <v/>
      </c>
    </row>
    <row r="17" spans="1:13" ht="30" customHeight="1">
      <c r="A17" s="28" t="s">
        <v>847</v>
      </c>
      <c r="B17" s="28">
        <f t="shared" ref="B17:B25" si="6">RANK(H17,$H$17:$H$25,1)</f>
        <v>1</v>
      </c>
      <c r="C17" s="28"/>
      <c r="D17" s="54" t="s">
        <v>383</v>
      </c>
      <c r="E17" s="6" t="s">
        <v>90</v>
      </c>
      <c r="F17" s="2" t="s">
        <v>11</v>
      </c>
      <c r="G17" s="38" t="s">
        <v>63</v>
      </c>
      <c r="H17" s="39">
        <v>5.1828703703703705E-4</v>
      </c>
      <c r="I17" s="40" t="str">
        <f t="shared" si="0"/>
        <v>0:44.78</v>
      </c>
      <c r="J17" s="47">
        <v>4.6770833333333338E-4</v>
      </c>
      <c r="K17" s="47">
        <v>4.3043981481481487E-4</v>
      </c>
      <c r="L17" s="28" t="str">
        <f>IF(H17&lt;$J$17,"破我國紀錄","")</f>
        <v/>
      </c>
      <c r="M17" s="28" t="str">
        <f>IF(H17&lt;$K$17,"破成人賽紀錄","")</f>
        <v/>
      </c>
    </row>
    <row r="18" spans="1:13" ht="30" customHeight="1">
      <c r="A18" s="28"/>
      <c r="B18" s="28">
        <f t="shared" si="6"/>
        <v>2</v>
      </c>
      <c r="C18" s="28">
        <v>1</v>
      </c>
      <c r="D18" s="7" t="s">
        <v>386</v>
      </c>
      <c r="E18" s="2" t="s">
        <v>103</v>
      </c>
      <c r="F18" s="2" t="s">
        <v>11</v>
      </c>
      <c r="G18" s="38" t="s">
        <v>63</v>
      </c>
      <c r="H18" s="39">
        <v>5.5277777777777779E-4</v>
      </c>
      <c r="I18" s="40" t="str">
        <f t="shared" si="0"/>
        <v>0:47.76</v>
      </c>
      <c r="J18" s="48"/>
      <c r="K18" s="48"/>
      <c r="L18" s="28" t="str">
        <f t="shared" ref="L18:L25" si="7">IF(H18&lt;$J$17,"破我國紀錄","")</f>
        <v/>
      </c>
      <c r="M18" s="28" t="str">
        <f t="shared" ref="M18:M25" si="8">IF(H18&lt;$K$17,"破成人賽紀錄","")</f>
        <v/>
      </c>
    </row>
    <row r="19" spans="1:13" ht="30" customHeight="1">
      <c r="A19" s="28"/>
      <c r="B19" s="28">
        <f t="shared" si="6"/>
        <v>3</v>
      </c>
      <c r="C19" s="28">
        <v>2</v>
      </c>
      <c r="D19" s="7" t="s">
        <v>380</v>
      </c>
      <c r="E19" s="2" t="s">
        <v>5</v>
      </c>
      <c r="F19" s="2" t="s">
        <v>11</v>
      </c>
      <c r="G19" s="38" t="s">
        <v>63</v>
      </c>
      <c r="H19" s="39">
        <v>5.8854166666666668E-4</v>
      </c>
      <c r="I19" s="40" t="str">
        <f t="shared" si="0"/>
        <v>0:50.85</v>
      </c>
      <c r="J19" s="48"/>
      <c r="K19" s="48"/>
      <c r="L19" s="28" t="str">
        <f t="shared" si="7"/>
        <v/>
      </c>
      <c r="M19" s="28" t="str">
        <f t="shared" si="8"/>
        <v/>
      </c>
    </row>
    <row r="20" spans="1:13" ht="30" customHeight="1">
      <c r="A20" s="28"/>
      <c r="B20" s="28">
        <f t="shared" si="6"/>
        <v>4</v>
      </c>
      <c r="C20" s="28">
        <v>3</v>
      </c>
      <c r="D20" s="7" t="s">
        <v>216</v>
      </c>
      <c r="E20" s="2" t="s">
        <v>2</v>
      </c>
      <c r="F20" s="2" t="s">
        <v>11</v>
      </c>
      <c r="G20" s="38" t="s">
        <v>63</v>
      </c>
      <c r="H20" s="39">
        <v>6.2141203703703696E-4</v>
      </c>
      <c r="I20" s="40" t="str">
        <f t="shared" si="0"/>
        <v>0:53.69</v>
      </c>
      <c r="J20" s="48"/>
      <c r="K20" s="48"/>
      <c r="L20" s="28" t="str">
        <f t="shared" si="7"/>
        <v/>
      </c>
      <c r="M20" s="28" t="str">
        <f t="shared" si="8"/>
        <v/>
      </c>
    </row>
    <row r="21" spans="1:13" ht="30" customHeight="1">
      <c r="A21" s="28"/>
      <c r="B21" s="28">
        <f t="shared" si="6"/>
        <v>5</v>
      </c>
      <c r="C21" s="28">
        <v>4</v>
      </c>
      <c r="D21" s="7" t="s">
        <v>385</v>
      </c>
      <c r="E21" s="2" t="s">
        <v>24</v>
      </c>
      <c r="F21" s="2" t="s">
        <v>11</v>
      </c>
      <c r="G21" s="38" t="s">
        <v>63</v>
      </c>
      <c r="H21" s="39">
        <v>6.3680555555555561E-4</v>
      </c>
      <c r="I21" s="40" t="str">
        <f t="shared" si="0"/>
        <v>0:55.02</v>
      </c>
      <c r="J21" s="48"/>
      <c r="K21" s="48"/>
      <c r="L21" s="28" t="str">
        <f t="shared" si="7"/>
        <v/>
      </c>
      <c r="M21" s="28" t="str">
        <f t="shared" si="8"/>
        <v/>
      </c>
    </row>
    <row r="22" spans="1:13" ht="30" customHeight="1">
      <c r="A22" s="28"/>
      <c r="B22" s="28">
        <f t="shared" si="6"/>
        <v>6</v>
      </c>
      <c r="C22" s="28">
        <v>5</v>
      </c>
      <c r="D22" s="7" t="s">
        <v>382</v>
      </c>
      <c r="E22" s="2" t="s">
        <v>2</v>
      </c>
      <c r="F22" s="2" t="s">
        <v>11</v>
      </c>
      <c r="G22" s="38" t="s">
        <v>63</v>
      </c>
      <c r="H22" s="39">
        <v>6.9120370370370375E-4</v>
      </c>
      <c r="I22" s="40" t="str">
        <f t="shared" si="0"/>
        <v>0:59.72</v>
      </c>
      <c r="J22" s="48"/>
      <c r="K22" s="48"/>
      <c r="L22" s="28" t="str">
        <f t="shared" si="7"/>
        <v/>
      </c>
      <c r="M22" s="28" t="str">
        <f t="shared" si="8"/>
        <v/>
      </c>
    </row>
    <row r="23" spans="1:13" ht="30" customHeight="1">
      <c r="A23" s="28"/>
      <c r="B23" s="28">
        <f t="shared" si="6"/>
        <v>7</v>
      </c>
      <c r="C23" s="28">
        <v>6</v>
      </c>
      <c r="D23" s="7" t="s">
        <v>381</v>
      </c>
      <c r="E23" s="2" t="s">
        <v>5</v>
      </c>
      <c r="F23" s="2" t="s">
        <v>11</v>
      </c>
      <c r="G23" s="38" t="s">
        <v>63</v>
      </c>
      <c r="H23" s="39">
        <v>7.4108796296296292E-4</v>
      </c>
      <c r="I23" s="40" t="str">
        <f t="shared" si="0"/>
        <v>1:04.03</v>
      </c>
      <c r="J23" s="48"/>
      <c r="K23" s="48"/>
      <c r="L23" s="28" t="str">
        <f t="shared" si="7"/>
        <v/>
      </c>
      <c r="M23" s="28" t="str">
        <f t="shared" si="8"/>
        <v/>
      </c>
    </row>
    <row r="24" spans="1:13" ht="30" customHeight="1">
      <c r="A24" s="28"/>
      <c r="B24" s="28">
        <f t="shared" si="6"/>
        <v>8</v>
      </c>
      <c r="C24" s="28"/>
      <c r="D24" s="54" t="s">
        <v>384</v>
      </c>
      <c r="E24" s="6" t="s">
        <v>101</v>
      </c>
      <c r="F24" s="2" t="s">
        <v>11</v>
      </c>
      <c r="G24" s="38" t="s">
        <v>63</v>
      </c>
      <c r="H24" s="39">
        <v>8.1030092592592601E-4</v>
      </c>
      <c r="I24" s="40" t="str">
        <f t="shared" si="0"/>
        <v>1:10.01</v>
      </c>
      <c r="J24" s="48"/>
      <c r="K24" s="48"/>
      <c r="L24" s="28" t="str">
        <f t="shared" si="7"/>
        <v/>
      </c>
      <c r="M24" s="28" t="str">
        <f t="shared" si="8"/>
        <v/>
      </c>
    </row>
    <row r="25" spans="1:13" ht="30" customHeight="1">
      <c r="A25" s="28"/>
      <c r="B25" s="28">
        <f t="shared" si="6"/>
        <v>9</v>
      </c>
      <c r="C25" s="28">
        <v>7</v>
      </c>
      <c r="D25" s="7" t="s">
        <v>113</v>
      </c>
      <c r="E25" s="2" t="s">
        <v>88</v>
      </c>
      <c r="F25" s="2" t="s">
        <v>11</v>
      </c>
      <c r="G25" s="38" t="s">
        <v>63</v>
      </c>
      <c r="H25" s="39">
        <v>8.3472222222222227E-4</v>
      </c>
      <c r="I25" s="40" t="str">
        <f t="shared" si="0"/>
        <v>1:12.12</v>
      </c>
      <c r="J25" s="63"/>
      <c r="K25" s="63"/>
      <c r="L25" s="28" t="str">
        <f t="shared" si="7"/>
        <v/>
      </c>
      <c r="M25" s="28" t="str">
        <f t="shared" si="8"/>
        <v/>
      </c>
    </row>
    <row r="26" spans="1:13" ht="30" customHeight="1">
      <c r="A26" s="28">
        <v>43</v>
      </c>
      <c r="B26" s="28">
        <f>RANK(H26,$H$26:$H$29,1)</f>
        <v>1</v>
      </c>
      <c r="C26" s="28">
        <f>RANK(I26,$H$26:$H$29,1)</f>
        <v>1</v>
      </c>
      <c r="D26" s="7" t="s">
        <v>390</v>
      </c>
      <c r="E26" s="2" t="s">
        <v>236</v>
      </c>
      <c r="F26" s="2" t="s">
        <v>13</v>
      </c>
      <c r="G26" s="38" t="s">
        <v>63</v>
      </c>
      <c r="H26" s="39">
        <v>4.878472222222222E-4</v>
      </c>
      <c r="I26" s="40" t="str">
        <f t="shared" si="0"/>
        <v>0:42.15</v>
      </c>
      <c r="J26" s="47">
        <v>4.5289351851851849E-4</v>
      </c>
      <c r="K26" s="47">
        <v>4.5289351851851849E-4</v>
      </c>
      <c r="L26" s="28" t="str">
        <f t="shared" ref="L26:L29" si="9">IF(H26&lt;$J$26,"破我國紀錄","")</f>
        <v/>
      </c>
      <c r="M26" s="28" t="str">
        <f>IF(H26&lt;$K$26,"破成人賽紀錄","")</f>
        <v/>
      </c>
    </row>
    <row r="27" spans="1:13" ht="30" customHeight="1">
      <c r="A27" s="28"/>
      <c r="B27" s="28">
        <f>RANK(H27,$H$26:$H$29,1)</f>
        <v>2</v>
      </c>
      <c r="C27" s="28"/>
      <c r="D27" s="54" t="s">
        <v>387</v>
      </c>
      <c r="E27" s="6" t="s">
        <v>90</v>
      </c>
      <c r="F27" s="2" t="s">
        <v>13</v>
      </c>
      <c r="G27" s="38" t="s">
        <v>63</v>
      </c>
      <c r="H27" s="39">
        <v>5.9872685185185181E-4</v>
      </c>
      <c r="I27" s="40" t="str">
        <f t="shared" si="0"/>
        <v>0:51.73</v>
      </c>
      <c r="J27" s="48"/>
      <c r="K27" s="48"/>
      <c r="L27" s="28" t="str">
        <f t="shared" si="9"/>
        <v/>
      </c>
      <c r="M27" s="28" t="str">
        <f t="shared" ref="M27:M29" si="10">IF(H27&lt;$K$26,"破成人賽紀錄","")</f>
        <v/>
      </c>
    </row>
    <row r="28" spans="1:13" ht="30" customHeight="1">
      <c r="A28" s="28"/>
      <c r="B28" s="28"/>
      <c r="C28" s="28"/>
      <c r="D28" s="7" t="s">
        <v>388</v>
      </c>
      <c r="E28" s="2" t="s">
        <v>173</v>
      </c>
      <c r="F28" s="2" t="s">
        <v>13</v>
      </c>
      <c r="G28" s="38" t="s">
        <v>63</v>
      </c>
      <c r="H28" s="39" t="s">
        <v>844</v>
      </c>
      <c r="I28" s="40" t="str">
        <f t="shared" si="0"/>
        <v>棄權</v>
      </c>
      <c r="J28" s="48"/>
      <c r="K28" s="48"/>
      <c r="L28" s="28" t="str">
        <f t="shared" si="9"/>
        <v/>
      </c>
      <c r="M28" s="28" t="str">
        <f t="shared" si="10"/>
        <v/>
      </c>
    </row>
    <row r="29" spans="1:13" ht="30" customHeight="1">
      <c r="A29" s="28"/>
      <c r="B29" s="28"/>
      <c r="C29" s="28"/>
      <c r="D29" s="7" t="s">
        <v>389</v>
      </c>
      <c r="E29" s="2" t="s">
        <v>126</v>
      </c>
      <c r="F29" s="2" t="s">
        <v>13</v>
      </c>
      <c r="G29" s="38" t="s">
        <v>63</v>
      </c>
      <c r="H29" s="39" t="s">
        <v>844</v>
      </c>
      <c r="I29" s="40" t="str">
        <f t="shared" si="0"/>
        <v>棄權</v>
      </c>
      <c r="J29" s="63"/>
      <c r="K29" s="63"/>
      <c r="L29" s="28" t="str">
        <f t="shared" si="9"/>
        <v/>
      </c>
      <c r="M29" s="28" t="str">
        <f t="shared" si="10"/>
        <v/>
      </c>
    </row>
    <row r="30" spans="1:13" ht="30" customHeight="1">
      <c r="A30" s="28">
        <v>44</v>
      </c>
      <c r="B30" s="28">
        <f>RANK(H30,$H$30:$H$31,1)</f>
        <v>1</v>
      </c>
      <c r="C30" s="28">
        <f>RANK(I30,$H$30:$H$31,1)</f>
        <v>1</v>
      </c>
      <c r="D30" s="7" t="s">
        <v>237</v>
      </c>
      <c r="E30" s="2" t="s">
        <v>848</v>
      </c>
      <c r="F30" s="2" t="s">
        <v>16</v>
      </c>
      <c r="G30" s="38" t="s">
        <v>63</v>
      </c>
      <c r="H30" s="39">
        <v>4.924768518518518E-4</v>
      </c>
      <c r="I30" s="40" t="str">
        <f>TEXT(H30,"m:ss.00;@")</f>
        <v>0:42.55</v>
      </c>
      <c r="J30" s="47"/>
      <c r="K30" s="47"/>
      <c r="L30" s="28" t="str">
        <f>IF(H30&lt;$J$30,"破我國紀錄","")</f>
        <v/>
      </c>
      <c r="M30" s="28" t="str">
        <f>IF(H30&lt;$K$30,"破成人賽紀錄","")</f>
        <v/>
      </c>
    </row>
    <row r="31" spans="1:13" ht="30" customHeight="1">
      <c r="A31" s="28"/>
      <c r="B31" s="28">
        <f>RANK(H31,$H$30:$H$31,1)</f>
        <v>2</v>
      </c>
      <c r="C31" s="28"/>
      <c r="D31" s="54" t="s">
        <v>123</v>
      </c>
      <c r="E31" s="6" t="s">
        <v>98</v>
      </c>
      <c r="F31" s="2" t="s">
        <v>16</v>
      </c>
      <c r="G31" s="38" t="s">
        <v>63</v>
      </c>
      <c r="H31" s="39">
        <v>6.7685185185185177E-4</v>
      </c>
      <c r="I31" s="40" t="str">
        <f>TEXT(H31,"m:ss.00;@")</f>
        <v>0:58.48</v>
      </c>
      <c r="J31" s="63">
        <v>4.640046296296297E-4</v>
      </c>
      <c r="K31" s="63">
        <v>4.3263888888888887E-4</v>
      </c>
      <c r="L31" s="28" t="str">
        <f>IF(H31&lt;$J$30,"破我國紀錄","")</f>
        <v/>
      </c>
      <c r="M31" s="28" t="str">
        <f>IF(H31&lt;$K$30,"破成人賽紀錄","")</f>
        <v/>
      </c>
    </row>
    <row r="32" spans="1:13" ht="30" customHeight="1">
      <c r="A32" s="28">
        <v>44</v>
      </c>
      <c r="B32" s="28">
        <f>RANK(H32,$H$32:$H$33,1)</f>
        <v>1</v>
      </c>
      <c r="C32" s="28">
        <f>RANK(I32,$H$32:$H$33,1)</f>
        <v>1</v>
      </c>
      <c r="D32" s="7" t="s">
        <v>392</v>
      </c>
      <c r="E32" s="2" t="s">
        <v>122</v>
      </c>
      <c r="F32" s="2" t="s">
        <v>18</v>
      </c>
      <c r="G32" s="38" t="s">
        <v>63</v>
      </c>
      <c r="H32" s="39">
        <v>4.7581018518518523E-4</v>
      </c>
      <c r="I32" s="40" t="str">
        <f t="shared" ref="I32:I95" si="11">TEXT(H32,"m:ss.00;@")</f>
        <v>0:41.11</v>
      </c>
      <c r="J32" s="47">
        <v>3.9293981481481488E-4</v>
      </c>
      <c r="K32" s="47">
        <v>3.9293981481481488E-4</v>
      </c>
      <c r="L32" s="28" t="str">
        <f>IF(H32&lt;$J$32,"破我國紀錄","")</f>
        <v/>
      </c>
      <c r="M32" s="28" t="str">
        <f>IF(H32&lt;$K$32,"破成人賽紀錄","")</f>
        <v/>
      </c>
    </row>
    <row r="33" spans="1:13" ht="30" customHeight="1">
      <c r="A33" s="28"/>
      <c r="B33" s="28">
        <f>RANK(H33,$H$32:$H$33,1)</f>
        <v>2</v>
      </c>
      <c r="C33" s="28">
        <f>RANK(I33,$H$32:$H$33,1)</f>
        <v>2</v>
      </c>
      <c r="D33" s="7" t="s">
        <v>391</v>
      </c>
      <c r="E33" s="2" t="s">
        <v>167</v>
      </c>
      <c r="F33" s="2" t="s">
        <v>18</v>
      </c>
      <c r="G33" s="38" t="s">
        <v>63</v>
      </c>
      <c r="H33" s="39">
        <v>5.7430555555555555E-4</v>
      </c>
      <c r="I33" s="40" t="str">
        <f t="shared" si="11"/>
        <v>0:49.62</v>
      </c>
      <c r="J33" s="63"/>
      <c r="K33" s="63"/>
      <c r="L33" s="28" t="str">
        <f>IF(H33&lt;$J$32,"破我國紀錄","")</f>
        <v/>
      </c>
      <c r="M33" s="28" t="str">
        <f>IF(H33&lt;$K$32,"破成人賽紀錄","")</f>
        <v/>
      </c>
    </row>
    <row r="34" spans="1:13" ht="30" customHeight="1">
      <c r="A34" s="28">
        <v>44</v>
      </c>
      <c r="B34" s="28">
        <f>RANK(H34,$H$34:$H$35,1)</f>
        <v>1</v>
      </c>
      <c r="C34" s="28">
        <f>RANK(I34,$H$34:$H$35,1)</f>
        <v>1</v>
      </c>
      <c r="D34" s="7" t="s">
        <v>393</v>
      </c>
      <c r="E34" s="2" t="s">
        <v>2</v>
      </c>
      <c r="F34" s="2" t="s">
        <v>243</v>
      </c>
      <c r="G34" s="38" t="s">
        <v>63</v>
      </c>
      <c r="H34" s="39">
        <v>3.9756944444444448E-4</v>
      </c>
      <c r="I34" s="40" t="str">
        <f t="shared" si="11"/>
        <v>0:34.35</v>
      </c>
      <c r="J34" s="47">
        <v>3.9872685185185188E-4</v>
      </c>
      <c r="K34" s="47">
        <v>3.9872685185185188E-4</v>
      </c>
      <c r="L34" s="28" t="str">
        <f>IF(H34&lt;$J$34,"破我國紀錄","")</f>
        <v>破我國紀錄</v>
      </c>
      <c r="M34" s="28" t="str">
        <f>IF(H34&lt;$K$34,"破成人賽紀錄","")</f>
        <v>破成人賽紀錄</v>
      </c>
    </row>
    <row r="35" spans="1:13" ht="30" customHeight="1">
      <c r="A35" s="28"/>
      <c r="B35" s="28">
        <f>RANK(H35,$H$34:$H$35,1)</f>
        <v>2</v>
      </c>
      <c r="C35" s="28">
        <f>RANK(I35,$H$34:$H$35,1)</f>
        <v>2</v>
      </c>
      <c r="D35" s="7" t="s">
        <v>244</v>
      </c>
      <c r="E35" s="2" t="s">
        <v>138</v>
      </c>
      <c r="F35" s="2" t="s">
        <v>243</v>
      </c>
      <c r="G35" s="38" t="s">
        <v>63</v>
      </c>
      <c r="H35" s="39">
        <v>6.0034722222222217E-4</v>
      </c>
      <c r="I35" s="40" t="str">
        <f t="shared" si="11"/>
        <v>0:51.87</v>
      </c>
      <c r="J35" s="63"/>
      <c r="K35" s="63"/>
      <c r="L35" s="28" t="str">
        <f>IF(H35&lt;$J$34,"破我國紀錄","")</f>
        <v/>
      </c>
      <c r="M35" s="28" t="str">
        <f>IF(H35&lt;$K$34,"破成人賽紀錄","")</f>
        <v/>
      </c>
    </row>
    <row r="36" spans="1:13" ht="30" customHeight="1">
      <c r="A36" s="28">
        <v>45</v>
      </c>
      <c r="B36" s="28">
        <f>RANK(H36,$H$36:$H$36,1)</f>
        <v>1</v>
      </c>
      <c r="C36" s="28">
        <f>RANK(I36,$H$36:$H$36,1)</f>
        <v>1</v>
      </c>
      <c r="D36" s="7" t="s">
        <v>394</v>
      </c>
      <c r="E36" s="2" t="s">
        <v>116</v>
      </c>
      <c r="F36" s="2" t="s">
        <v>246</v>
      </c>
      <c r="G36" s="38" t="s">
        <v>63</v>
      </c>
      <c r="H36" s="39">
        <v>6.070601851851852E-4</v>
      </c>
      <c r="I36" s="40" t="str">
        <f t="shared" si="11"/>
        <v>0:52.45</v>
      </c>
      <c r="J36" s="41">
        <v>3.7835648148148147E-4</v>
      </c>
      <c r="K36" s="41">
        <v>3.7835648148148147E-4</v>
      </c>
      <c r="L36" s="28" t="str">
        <f>IF(H36&lt;$J$36,"破我國紀錄","")</f>
        <v/>
      </c>
      <c r="M36" s="28" t="str">
        <f>IF(H36&lt;$K$36,"破成人賽紀錄","")</f>
        <v/>
      </c>
    </row>
    <row r="37" spans="1:13" ht="30" customHeight="1">
      <c r="A37" s="28">
        <v>45</v>
      </c>
      <c r="B37" s="28">
        <f>RANK(H37,$H$37:$H$38,1)</f>
        <v>1</v>
      </c>
      <c r="C37" s="28">
        <f>RANK(I37,$H$37:$H$38,1)</f>
        <v>1</v>
      </c>
      <c r="D37" s="7" t="s">
        <v>248</v>
      </c>
      <c r="E37" s="2" t="s">
        <v>849</v>
      </c>
      <c r="F37" s="2" t="s">
        <v>49</v>
      </c>
      <c r="G37" s="38" t="s">
        <v>63</v>
      </c>
      <c r="H37" s="39">
        <v>4.4675925925925921E-4</v>
      </c>
      <c r="I37" s="40" t="str">
        <f t="shared" si="11"/>
        <v>0:38.60</v>
      </c>
      <c r="J37" s="47">
        <v>3.8425925925925927E-4</v>
      </c>
      <c r="K37" s="47">
        <v>3.8425925925925927E-4</v>
      </c>
      <c r="L37" s="28" t="str">
        <f>IF(H37&lt;$J$37,"破我國紀錄","")</f>
        <v/>
      </c>
      <c r="M37" s="28" t="str">
        <f>IF(H37&lt;$K$37,"破成人賽紀錄","")</f>
        <v/>
      </c>
    </row>
    <row r="38" spans="1:13" ht="30" customHeight="1">
      <c r="A38" s="28"/>
      <c r="B38" s="28">
        <f>RANK(H38,$H$37:$H$38,1)</f>
        <v>2</v>
      </c>
      <c r="C38" s="28">
        <f>RANK(I38,$H$37:$H$38,1)</f>
        <v>2</v>
      </c>
      <c r="D38" s="7" t="s">
        <v>395</v>
      </c>
      <c r="E38" s="2" t="s">
        <v>242</v>
      </c>
      <c r="F38" s="2" t="s">
        <v>49</v>
      </c>
      <c r="G38" s="38" t="s">
        <v>63</v>
      </c>
      <c r="H38" s="39">
        <v>4.9629629629629633E-4</v>
      </c>
      <c r="I38" s="40" t="str">
        <f t="shared" si="11"/>
        <v>0:42.88</v>
      </c>
      <c r="J38" s="63"/>
      <c r="K38" s="63"/>
      <c r="L38" s="28" t="str">
        <f>IF(H38&lt;$J$37,"破我國紀錄","")</f>
        <v/>
      </c>
      <c r="M38" s="28" t="str">
        <f>IF(H38&lt;$K$37,"破成人賽紀錄","")</f>
        <v/>
      </c>
    </row>
    <row r="39" spans="1:13" ht="30" customHeight="1">
      <c r="A39" s="28">
        <v>45</v>
      </c>
      <c r="B39" s="28">
        <f>RANK(H39,$H$39:$H$39,1)</f>
        <v>1</v>
      </c>
      <c r="C39" s="28"/>
      <c r="D39" s="54" t="s">
        <v>254</v>
      </c>
      <c r="E39" s="6" t="s">
        <v>90</v>
      </c>
      <c r="F39" s="2" t="s">
        <v>252</v>
      </c>
      <c r="G39" s="38" t="s">
        <v>63</v>
      </c>
      <c r="H39" s="39">
        <v>4.7546296296296296E-4</v>
      </c>
      <c r="I39" s="40" t="str">
        <f t="shared" si="11"/>
        <v>0:41.08</v>
      </c>
      <c r="J39" s="41">
        <v>3.6712962962962958E-4</v>
      </c>
      <c r="K39" s="41">
        <v>3.6712962962962958E-4</v>
      </c>
      <c r="L39" s="28" t="str">
        <f>IF(H39&lt;$J$39,"破我國紀錄","")</f>
        <v/>
      </c>
      <c r="M39" s="28" t="str">
        <f>IF(H39&lt;$K$39,"破成人賽紀錄","")</f>
        <v/>
      </c>
    </row>
    <row r="40" spans="1:13" ht="30" customHeight="1">
      <c r="A40" s="28">
        <v>46</v>
      </c>
      <c r="B40" s="28">
        <f>RANK(H40,$H$40:$H$40,1)</f>
        <v>1</v>
      </c>
      <c r="C40" s="28">
        <f>RANK(I40,$H$40:$H$40,1)</f>
        <v>1</v>
      </c>
      <c r="D40" s="7" t="s">
        <v>396</v>
      </c>
      <c r="E40" s="2" t="s">
        <v>397</v>
      </c>
      <c r="F40" s="2" t="s">
        <v>259</v>
      </c>
      <c r="G40" s="38" t="s">
        <v>63</v>
      </c>
      <c r="H40" s="39">
        <v>7.8368055555555558E-4</v>
      </c>
      <c r="I40" s="40" t="str">
        <f t="shared" si="11"/>
        <v>1:07.71</v>
      </c>
      <c r="J40" s="41">
        <v>1.010763888888889E-3</v>
      </c>
      <c r="K40" s="41">
        <v>1.010763888888889E-3</v>
      </c>
      <c r="L40" s="28" t="str">
        <f>IF(H40&lt;$J$40,"破我國紀錄","")</f>
        <v>破我國紀錄</v>
      </c>
      <c r="M40" s="28" t="str">
        <f>IF(H40&lt;$K$40,"破成人賽紀錄","")</f>
        <v>破成人賽紀錄</v>
      </c>
    </row>
    <row r="41" spans="1:13" ht="30" customHeight="1">
      <c r="A41" s="28">
        <v>46</v>
      </c>
      <c r="B41" s="28">
        <f t="shared" ref="B41:C43" si="12">RANK(H41,$H$41:$H$43,1)</f>
        <v>1</v>
      </c>
      <c r="C41" s="28">
        <f t="shared" si="12"/>
        <v>1</v>
      </c>
      <c r="D41" s="7" t="s">
        <v>400</v>
      </c>
      <c r="E41" s="2" t="s">
        <v>236</v>
      </c>
      <c r="F41" s="2" t="s">
        <v>20</v>
      </c>
      <c r="G41" s="38" t="s">
        <v>63</v>
      </c>
      <c r="H41" s="39">
        <v>6.3877314814814808E-4</v>
      </c>
      <c r="I41" s="40" t="str">
        <f t="shared" si="11"/>
        <v>0:55.19</v>
      </c>
      <c r="J41" s="47">
        <v>5.4062499999999998E-4</v>
      </c>
      <c r="K41" s="47">
        <v>4.9293981481481487E-4</v>
      </c>
      <c r="L41" s="28" t="str">
        <f>IF(H41&lt;$J$41,"破我國紀錄","")</f>
        <v/>
      </c>
      <c r="M41" s="28" t="str">
        <f>IF(H41&lt;$K$41,"破成人賽紀錄","")</f>
        <v/>
      </c>
    </row>
    <row r="42" spans="1:13" ht="30" customHeight="1">
      <c r="A42" s="28"/>
      <c r="B42" s="28">
        <f t="shared" si="12"/>
        <v>2</v>
      </c>
      <c r="C42" s="28">
        <f t="shared" si="12"/>
        <v>2</v>
      </c>
      <c r="D42" s="7" t="s">
        <v>398</v>
      </c>
      <c r="E42" s="2" t="s">
        <v>321</v>
      </c>
      <c r="F42" s="2" t="s">
        <v>20</v>
      </c>
      <c r="G42" s="38" t="s">
        <v>63</v>
      </c>
      <c r="H42" s="39">
        <v>7.3206018518518531E-4</v>
      </c>
      <c r="I42" s="40" t="str">
        <f t="shared" si="11"/>
        <v>1:03.25</v>
      </c>
      <c r="J42" s="48"/>
      <c r="K42" s="48"/>
      <c r="L42" s="28" t="str">
        <f t="shared" ref="L42:L43" si="13">IF(H42&lt;$J$41,"破我國紀錄","")</f>
        <v/>
      </c>
      <c r="M42" s="28" t="str">
        <f t="shared" ref="M42:M43" si="14">IF(H42&lt;$K$41,"破成人賽紀錄","")</f>
        <v/>
      </c>
    </row>
    <row r="43" spans="1:13" ht="30" customHeight="1">
      <c r="A43" s="28"/>
      <c r="B43" s="28">
        <f t="shared" si="12"/>
        <v>3</v>
      </c>
      <c r="C43" s="28">
        <f t="shared" si="12"/>
        <v>3</v>
      </c>
      <c r="D43" s="7" t="s">
        <v>399</v>
      </c>
      <c r="E43" s="2" t="s">
        <v>94</v>
      </c>
      <c r="F43" s="2" t="s">
        <v>20</v>
      </c>
      <c r="G43" s="38" t="s">
        <v>63</v>
      </c>
      <c r="H43" s="39">
        <v>8.6273148148148136E-4</v>
      </c>
      <c r="I43" s="40" t="str">
        <f t="shared" si="11"/>
        <v>1:14.54</v>
      </c>
      <c r="J43" s="63"/>
      <c r="K43" s="63"/>
      <c r="L43" s="28" t="str">
        <f t="shared" si="13"/>
        <v/>
      </c>
      <c r="M43" s="28" t="str">
        <f t="shared" si="14"/>
        <v/>
      </c>
    </row>
    <row r="44" spans="1:13" ht="30" customHeight="1">
      <c r="A44" s="28">
        <v>46</v>
      </c>
      <c r="B44" s="28">
        <f t="shared" ref="B44:C47" si="15">RANK(H44,$H$44:$H$47,1)</f>
        <v>1</v>
      </c>
      <c r="C44" s="28">
        <f t="shared" si="15"/>
        <v>1</v>
      </c>
      <c r="D44" s="7" t="s">
        <v>401</v>
      </c>
      <c r="E44" s="2" t="s">
        <v>135</v>
      </c>
      <c r="F44" s="2" t="s">
        <v>21</v>
      </c>
      <c r="G44" s="38" t="s">
        <v>63</v>
      </c>
      <c r="H44" s="39">
        <v>5.1956018518518519E-4</v>
      </c>
      <c r="I44" s="40" t="str">
        <f t="shared" si="11"/>
        <v>0:44.89</v>
      </c>
      <c r="J44" s="47">
        <v>4.6539351851851858E-4</v>
      </c>
      <c r="K44" s="47">
        <v>4.6539351851851858E-4</v>
      </c>
      <c r="L44" s="28" t="str">
        <f>IF(H44&lt;$J$44,"破我國紀錄","")</f>
        <v/>
      </c>
      <c r="M44" s="28" t="str">
        <f>IF(H44&lt;$K$44,"破成人賽紀錄","")</f>
        <v/>
      </c>
    </row>
    <row r="45" spans="1:13" ht="30" customHeight="1">
      <c r="A45" s="28"/>
      <c r="B45" s="28">
        <f t="shared" si="15"/>
        <v>2</v>
      </c>
      <c r="C45" s="28">
        <f t="shared" si="15"/>
        <v>2</v>
      </c>
      <c r="D45" s="7" t="s">
        <v>402</v>
      </c>
      <c r="E45" s="2" t="s">
        <v>88</v>
      </c>
      <c r="F45" s="2" t="s">
        <v>21</v>
      </c>
      <c r="G45" s="38" t="s">
        <v>63</v>
      </c>
      <c r="H45" s="39">
        <v>5.6250000000000007E-4</v>
      </c>
      <c r="I45" s="40" t="str">
        <f t="shared" si="11"/>
        <v>0:48.60</v>
      </c>
      <c r="J45" s="48"/>
      <c r="K45" s="48"/>
      <c r="L45" s="28" t="str">
        <f t="shared" ref="L45:L47" si="16">IF(H45&lt;$J$44,"破我國紀錄","")</f>
        <v/>
      </c>
      <c r="M45" s="28" t="str">
        <f t="shared" ref="M45:M47" si="17">IF(H45&lt;$K$44,"破成人賽紀錄","")</f>
        <v/>
      </c>
    </row>
    <row r="46" spans="1:13" ht="30" customHeight="1">
      <c r="A46" s="28"/>
      <c r="B46" s="28">
        <f t="shared" si="15"/>
        <v>3</v>
      </c>
      <c r="C46" s="28">
        <f t="shared" si="15"/>
        <v>3</v>
      </c>
      <c r="D46" s="7" t="s">
        <v>404</v>
      </c>
      <c r="E46" s="2" t="s">
        <v>24</v>
      </c>
      <c r="F46" s="2" t="s">
        <v>21</v>
      </c>
      <c r="G46" s="38" t="s">
        <v>63</v>
      </c>
      <c r="H46" s="39">
        <v>5.900462962962962E-4</v>
      </c>
      <c r="I46" s="40" t="str">
        <f t="shared" si="11"/>
        <v>0:50.98</v>
      </c>
      <c r="J46" s="48"/>
      <c r="K46" s="48"/>
      <c r="L46" s="28" t="str">
        <f t="shared" si="16"/>
        <v/>
      </c>
      <c r="M46" s="28" t="str">
        <f t="shared" si="17"/>
        <v/>
      </c>
    </row>
    <row r="47" spans="1:13" ht="30" customHeight="1">
      <c r="A47" s="28"/>
      <c r="B47" s="28">
        <f t="shared" si="15"/>
        <v>4</v>
      </c>
      <c r="C47" s="28">
        <f t="shared" si="15"/>
        <v>4</v>
      </c>
      <c r="D47" s="7" t="s">
        <v>403</v>
      </c>
      <c r="E47" s="2" t="s">
        <v>339</v>
      </c>
      <c r="F47" s="2" t="s">
        <v>21</v>
      </c>
      <c r="G47" s="38" t="s">
        <v>63</v>
      </c>
      <c r="H47" s="39">
        <v>6.1249999999999998E-4</v>
      </c>
      <c r="I47" s="40" t="str">
        <f t="shared" si="11"/>
        <v>0:52.92</v>
      </c>
      <c r="J47" s="63"/>
      <c r="K47" s="63"/>
      <c r="L47" s="28" t="str">
        <f t="shared" si="16"/>
        <v/>
      </c>
      <c r="M47" s="28" t="str">
        <f t="shared" si="17"/>
        <v/>
      </c>
    </row>
    <row r="48" spans="1:13" ht="30" customHeight="1">
      <c r="A48" s="28" t="s">
        <v>850</v>
      </c>
      <c r="B48" s="28">
        <f t="shared" ref="B48:C55" si="18">RANK(H48,$H$48:$H$56,1)</f>
        <v>1</v>
      </c>
      <c r="C48" s="28">
        <f t="shared" si="18"/>
        <v>1</v>
      </c>
      <c r="D48" s="7" t="s">
        <v>406</v>
      </c>
      <c r="E48" s="2" t="s">
        <v>126</v>
      </c>
      <c r="F48" s="2" t="s">
        <v>22</v>
      </c>
      <c r="G48" s="38" t="s">
        <v>63</v>
      </c>
      <c r="H48" s="39">
        <v>4.4965277777777782E-4</v>
      </c>
      <c r="I48" s="40" t="str">
        <f t="shared" si="11"/>
        <v>0:38.85</v>
      </c>
      <c r="J48" s="47">
        <v>4.1793981481481478E-4</v>
      </c>
      <c r="K48" s="47">
        <v>4.1793981481481478E-4</v>
      </c>
      <c r="L48" s="28" t="str">
        <f>IF(H48&lt;$J$48,"破我國紀錄","")</f>
        <v/>
      </c>
      <c r="M48" s="28" t="str">
        <f>IF(H48&lt;$K$48,"破成人賽紀錄","")</f>
        <v/>
      </c>
    </row>
    <row r="49" spans="1:13" ht="30" customHeight="1">
      <c r="A49" s="28"/>
      <c r="B49" s="28">
        <f t="shared" si="18"/>
        <v>2</v>
      </c>
      <c r="C49" s="28">
        <f t="shared" si="18"/>
        <v>2</v>
      </c>
      <c r="D49" s="7" t="s">
        <v>408</v>
      </c>
      <c r="E49" s="2" t="s">
        <v>409</v>
      </c>
      <c r="F49" s="2" t="s">
        <v>22</v>
      </c>
      <c r="G49" s="38" t="s">
        <v>63</v>
      </c>
      <c r="H49" s="39">
        <v>4.5173611111111109E-4</v>
      </c>
      <c r="I49" s="40" t="str">
        <f t="shared" si="11"/>
        <v>0:39.03</v>
      </c>
      <c r="J49" s="48"/>
      <c r="K49" s="48"/>
      <c r="L49" s="28" t="str">
        <f t="shared" ref="L49:L56" si="19">IF(H49&lt;$J$48,"破我國紀錄","")</f>
        <v/>
      </c>
      <c r="M49" s="28" t="str">
        <f t="shared" ref="M49:M56" si="20">IF(H49&lt;$K$48,"破成人賽紀錄","")</f>
        <v/>
      </c>
    </row>
    <row r="50" spans="1:13" ht="30" customHeight="1">
      <c r="A50" s="28"/>
      <c r="B50" s="28">
        <f t="shared" si="18"/>
        <v>3</v>
      </c>
      <c r="C50" s="28">
        <f t="shared" si="18"/>
        <v>3</v>
      </c>
      <c r="D50" s="7" t="s">
        <v>410</v>
      </c>
      <c r="E50" s="2" t="s">
        <v>88</v>
      </c>
      <c r="F50" s="2" t="s">
        <v>22</v>
      </c>
      <c r="G50" s="38" t="s">
        <v>63</v>
      </c>
      <c r="H50" s="39">
        <v>4.9664351851851855E-4</v>
      </c>
      <c r="I50" s="40" t="str">
        <f t="shared" si="11"/>
        <v>0:42.91</v>
      </c>
      <c r="J50" s="48"/>
      <c r="K50" s="48"/>
      <c r="L50" s="28" t="str">
        <f t="shared" si="19"/>
        <v/>
      </c>
      <c r="M50" s="28" t="str">
        <f t="shared" si="20"/>
        <v/>
      </c>
    </row>
    <row r="51" spans="1:13" ht="30" customHeight="1">
      <c r="A51" s="28"/>
      <c r="B51" s="28">
        <f t="shared" si="18"/>
        <v>4</v>
      </c>
      <c r="C51" s="28">
        <f t="shared" si="18"/>
        <v>4</v>
      </c>
      <c r="D51" s="7" t="s">
        <v>282</v>
      </c>
      <c r="E51" s="2" t="s">
        <v>1</v>
      </c>
      <c r="F51" s="2" t="s">
        <v>22</v>
      </c>
      <c r="G51" s="38" t="s">
        <v>63</v>
      </c>
      <c r="H51" s="39">
        <v>5.3217592592592585E-4</v>
      </c>
      <c r="I51" s="40" t="str">
        <f t="shared" si="11"/>
        <v>0:45.98</v>
      </c>
      <c r="J51" s="48"/>
      <c r="K51" s="48"/>
      <c r="L51" s="28" t="str">
        <f t="shared" si="19"/>
        <v/>
      </c>
      <c r="M51" s="28" t="str">
        <f t="shared" si="20"/>
        <v/>
      </c>
    </row>
    <row r="52" spans="1:13" ht="30" customHeight="1">
      <c r="A52" s="28"/>
      <c r="B52" s="28">
        <f t="shared" si="18"/>
        <v>5</v>
      </c>
      <c r="C52" s="28">
        <f t="shared" si="18"/>
        <v>5</v>
      </c>
      <c r="D52" s="7" t="s">
        <v>407</v>
      </c>
      <c r="E52" s="2" t="s">
        <v>24</v>
      </c>
      <c r="F52" s="2" t="s">
        <v>22</v>
      </c>
      <c r="G52" s="38" t="s">
        <v>63</v>
      </c>
      <c r="H52" s="39">
        <v>6.1458333333333341E-4</v>
      </c>
      <c r="I52" s="40" t="str">
        <f t="shared" si="11"/>
        <v>0:53.10</v>
      </c>
      <c r="J52" s="48"/>
      <c r="K52" s="48"/>
      <c r="L52" s="28" t="str">
        <f t="shared" si="19"/>
        <v/>
      </c>
      <c r="M52" s="28" t="str">
        <f t="shared" si="20"/>
        <v/>
      </c>
    </row>
    <row r="53" spans="1:13" ht="30" customHeight="1">
      <c r="A53" s="28"/>
      <c r="B53" s="28">
        <f t="shared" si="18"/>
        <v>6</v>
      </c>
      <c r="C53" s="28">
        <f t="shared" si="18"/>
        <v>6</v>
      </c>
      <c r="D53" s="7" t="s">
        <v>405</v>
      </c>
      <c r="E53" s="2" t="s">
        <v>1</v>
      </c>
      <c r="F53" s="2" t="s">
        <v>22</v>
      </c>
      <c r="G53" s="38" t="s">
        <v>63</v>
      </c>
      <c r="H53" s="39">
        <v>6.9861111111111111E-4</v>
      </c>
      <c r="I53" s="40" t="str">
        <f t="shared" si="11"/>
        <v>1:00.36</v>
      </c>
      <c r="J53" s="48"/>
      <c r="K53" s="48"/>
      <c r="L53" s="28" t="str">
        <f t="shared" si="19"/>
        <v/>
      </c>
      <c r="M53" s="28" t="str">
        <f t="shared" si="20"/>
        <v/>
      </c>
    </row>
    <row r="54" spans="1:13" ht="30" customHeight="1">
      <c r="A54" s="28"/>
      <c r="B54" s="28">
        <f t="shared" si="18"/>
        <v>7</v>
      </c>
      <c r="C54" s="28">
        <f t="shared" si="18"/>
        <v>7</v>
      </c>
      <c r="D54" s="7" t="s">
        <v>411</v>
      </c>
      <c r="E54" s="2" t="s">
        <v>108</v>
      </c>
      <c r="F54" s="2" t="s">
        <v>22</v>
      </c>
      <c r="G54" s="38" t="s">
        <v>63</v>
      </c>
      <c r="H54" s="39">
        <v>7.8090277777777782E-4</v>
      </c>
      <c r="I54" s="40" t="str">
        <f t="shared" si="11"/>
        <v>1:07.47</v>
      </c>
      <c r="J54" s="48"/>
      <c r="K54" s="48"/>
      <c r="L54" s="28" t="str">
        <f t="shared" si="19"/>
        <v/>
      </c>
      <c r="M54" s="28" t="str">
        <f t="shared" si="20"/>
        <v/>
      </c>
    </row>
    <row r="55" spans="1:13" ht="30" customHeight="1">
      <c r="A55" s="28"/>
      <c r="B55" s="28">
        <f t="shared" si="18"/>
        <v>8</v>
      </c>
      <c r="C55" s="28">
        <f t="shared" si="18"/>
        <v>8</v>
      </c>
      <c r="D55" s="7" t="s">
        <v>412</v>
      </c>
      <c r="E55" s="2" t="s">
        <v>195</v>
      </c>
      <c r="F55" s="2" t="s">
        <v>22</v>
      </c>
      <c r="G55" s="38" t="s">
        <v>63</v>
      </c>
      <c r="H55" s="39">
        <v>8.2858796296296294E-4</v>
      </c>
      <c r="I55" s="40" t="str">
        <f t="shared" si="11"/>
        <v>1:11.59</v>
      </c>
      <c r="J55" s="48"/>
      <c r="K55" s="48"/>
      <c r="L55" s="28" t="str">
        <f t="shared" si="19"/>
        <v/>
      </c>
      <c r="M55" s="28" t="str">
        <f t="shared" si="20"/>
        <v/>
      </c>
    </row>
    <row r="56" spans="1:13" ht="30" customHeight="1">
      <c r="A56" s="28"/>
      <c r="B56" s="28"/>
      <c r="C56" s="28"/>
      <c r="D56" s="7" t="s">
        <v>276</v>
      </c>
      <c r="E56" s="2" t="s">
        <v>29</v>
      </c>
      <c r="F56" s="2" t="s">
        <v>22</v>
      </c>
      <c r="G56" s="38" t="s">
        <v>63</v>
      </c>
      <c r="H56" s="39" t="s">
        <v>851</v>
      </c>
      <c r="I56" s="40" t="str">
        <f t="shared" si="11"/>
        <v>犯規</v>
      </c>
      <c r="J56" s="63"/>
      <c r="K56" s="63"/>
      <c r="L56" s="28" t="str">
        <f t="shared" si="19"/>
        <v/>
      </c>
      <c r="M56" s="28" t="str">
        <f t="shared" si="20"/>
        <v/>
      </c>
    </row>
    <row r="57" spans="1:13" ht="30" customHeight="1">
      <c r="A57" s="28">
        <v>48</v>
      </c>
      <c r="B57" s="28">
        <f t="shared" ref="B57:C60" si="21">RANK(H57,$H$57:$H$60,1)</f>
        <v>1</v>
      </c>
      <c r="C57" s="28">
        <f t="shared" si="21"/>
        <v>1</v>
      </c>
      <c r="D57" s="7" t="s">
        <v>416</v>
      </c>
      <c r="E57" s="2" t="s">
        <v>29</v>
      </c>
      <c r="F57" s="2" t="s">
        <v>25</v>
      </c>
      <c r="G57" s="38" t="s">
        <v>63</v>
      </c>
      <c r="H57" s="39">
        <v>4.4421296296296304E-4</v>
      </c>
      <c r="I57" s="40" t="str">
        <f t="shared" si="11"/>
        <v>0:38.38</v>
      </c>
      <c r="J57" s="47">
        <v>4.0578703703703702E-4</v>
      </c>
      <c r="K57" s="47">
        <v>3.9641203703703697E-4</v>
      </c>
      <c r="L57" s="28" t="str">
        <f>IF(H57&lt;$J$57,"破我國紀錄","")</f>
        <v/>
      </c>
      <c r="M57" s="28" t="str">
        <f>IF(H57&lt;$K$57,"破成人賽紀錄","")</f>
        <v/>
      </c>
    </row>
    <row r="58" spans="1:13" ht="30" customHeight="1">
      <c r="A58" s="28"/>
      <c r="B58" s="28">
        <f t="shared" si="21"/>
        <v>2</v>
      </c>
      <c r="C58" s="28">
        <f t="shared" si="21"/>
        <v>2</v>
      </c>
      <c r="D58" s="7" t="s">
        <v>414</v>
      </c>
      <c r="E58" s="2" t="s">
        <v>135</v>
      </c>
      <c r="F58" s="2" t="s">
        <v>25</v>
      </c>
      <c r="G58" s="38" t="s">
        <v>63</v>
      </c>
      <c r="H58" s="39">
        <v>4.7222222222222218E-4</v>
      </c>
      <c r="I58" s="40" t="str">
        <f t="shared" si="11"/>
        <v>0:40.80</v>
      </c>
      <c r="J58" s="48"/>
      <c r="K58" s="48"/>
      <c r="L58" s="28" t="str">
        <f t="shared" ref="L58:L60" si="22">IF(H58&lt;$J$57,"破我國紀錄","")</f>
        <v/>
      </c>
      <c r="M58" s="28" t="str">
        <f t="shared" ref="M58:M60" si="23">IF(H58&lt;$K$57,"破成人賽紀錄","")</f>
        <v/>
      </c>
    </row>
    <row r="59" spans="1:13" ht="30" customHeight="1">
      <c r="A59" s="28"/>
      <c r="B59" s="28">
        <f t="shared" si="21"/>
        <v>3</v>
      </c>
      <c r="C59" s="28">
        <f t="shared" si="21"/>
        <v>3</v>
      </c>
      <c r="D59" s="7" t="s">
        <v>413</v>
      </c>
      <c r="E59" s="2" t="s">
        <v>5</v>
      </c>
      <c r="F59" s="2" t="s">
        <v>25</v>
      </c>
      <c r="G59" s="38" t="s">
        <v>63</v>
      </c>
      <c r="H59" s="39">
        <v>5.4826388888888882E-4</v>
      </c>
      <c r="I59" s="40" t="str">
        <f t="shared" si="11"/>
        <v>0:47.37</v>
      </c>
      <c r="J59" s="48"/>
      <c r="K59" s="48"/>
      <c r="L59" s="28" t="str">
        <f t="shared" si="22"/>
        <v/>
      </c>
      <c r="M59" s="28" t="str">
        <f t="shared" si="23"/>
        <v/>
      </c>
    </row>
    <row r="60" spans="1:13" ht="30" customHeight="1">
      <c r="A60" s="28"/>
      <c r="B60" s="28">
        <f t="shared" si="21"/>
        <v>4</v>
      </c>
      <c r="C60" s="28">
        <f t="shared" si="21"/>
        <v>4</v>
      </c>
      <c r="D60" s="7" t="s">
        <v>415</v>
      </c>
      <c r="E60" s="2" t="s">
        <v>88</v>
      </c>
      <c r="F60" s="2" t="s">
        <v>25</v>
      </c>
      <c r="G60" s="38" t="s">
        <v>63</v>
      </c>
      <c r="H60" s="39">
        <v>5.6307870370370366E-4</v>
      </c>
      <c r="I60" s="40" t="str">
        <f t="shared" si="11"/>
        <v>0:48.65</v>
      </c>
      <c r="J60" s="63"/>
      <c r="K60" s="63"/>
      <c r="L60" s="28" t="str">
        <f t="shared" si="22"/>
        <v/>
      </c>
      <c r="M60" s="28" t="str">
        <f t="shared" si="23"/>
        <v/>
      </c>
    </row>
    <row r="61" spans="1:13" ht="30" customHeight="1">
      <c r="A61" s="28" t="s">
        <v>852</v>
      </c>
      <c r="B61" s="28">
        <f>RANK(H61,$H$61:$H$73,1)</f>
        <v>1</v>
      </c>
      <c r="C61" s="28">
        <f>RANK(I61,$H$61:$H$73,1)</f>
        <v>1</v>
      </c>
      <c r="D61" s="7" t="s">
        <v>308</v>
      </c>
      <c r="E61" s="2" t="s">
        <v>24</v>
      </c>
      <c r="F61" s="2" t="s">
        <v>28</v>
      </c>
      <c r="G61" s="38" t="s">
        <v>63</v>
      </c>
      <c r="H61" s="39">
        <v>3.8344907407407408E-4</v>
      </c>
      <c r="I61" s="40" t="str">
        <f t="shared" si="11"/>
        <v>0:33.13</v>
      </c>
      <c r="J61" s="47">
        <v>3.8020833333333331E-4</v>
      </c>
      <c r="K61" s="47">
        <v>3.768518518518519E-4</v>
      </c>
      <c r="L61" s="28" t="str">
        <f>IF(H61&lt;$J$61,"破我國紀錄","")</f>
        <v/>
      </c>
      <c r="M61" s="28" t="str">
        <f>IF(H61&lt;$K$61,"破成人賽紀錄","")</f>
        <v/>
      </c>
    </row>
    <row r="62" spans="1:13" ht="30" customHeight="1">
      <c r="A62" s="28"/>
      <c r="B62" s="28">
        <f>RANK(H62,$H$61:$H$73,1)</f>
        <v>2</v>
      </c>
      <c r="C62" s="28">
        <f>RANK(I62,$H$61:$H$73,1)</f>
        <v>2</v>
      </c>
      <c r="D62" s="7" t="s">
        <v>423</v>
      </c>
      <c r="E62" s="2" t="s">
        <v>2</v>
      </c>
      <c r="F62" s="2" t="s">
        <v>28</v>
      </c>
      <c r="G62" s="38" t="s">
        <v>63</v>
      </c>
      <c r="H62" s="39">
        <v>3.8946759259259257E-4</v>
      </c>
      <c r="I62" s="40" t="str">
        <f t="shared" si="11"/>
        <v>0:33.65</v>
      </c>
      <c r="J62" s="48"/>
      <c r="K62" s="48"/>
      <c r="L62" s="28" t="str">
        <f t="shared" ref="L62:L73" si="24">IF(H62&lt;$J$61,"破我國紀錄","")</f>
        <v/>
      </c>
      <c r="M62" s="28" t="str">
        <f t="shared" ref="M62:M73" si="25">IF(H62&lt;$K$61,"破成人賽紀錄","")</f>
        <v/>
      </c>
    </row>
    <row r="63" spans="1:13" ht="30" customHeight="1">
      <c r="A63" s="28"/>
      <c r="B63" s="28">
        <f t="shared" ref="B63:B71" si="26">RANK(H63,$H$61:$H$73,1)</f>
        <v>3</v>
      </c>
      <c r="C63" s="28"/>
      <c r="D63" s="54" t="s">
        <v>426</v>
      </c>
      <c r="E63" s="6" t="s">
        <v>427</v>
      </c>
      <c r="F63" s="2" t="s">
        <v>28</v>
      </c>
      <c r="G63" s="38" t="s">
        <v>63</v>
      </c>
      <c r="H63" s="39">
        <v>4.1481481481481485E-4</v>
      </c>
      <c r="I63" s="40" t="str">
        <f t="shared" si="11"/>
        <v>0:35.84</v>
      </c>
      <c r="J63" s="48"/>
      <c r="K63" s="48"/>
      <c r="L63" s="28" t="str">
        <f t="shared" si="24"/>
        <v/>
      </c>
      <c r="M63" s="28" t="str">
        <f t="shared" si="25"/>
        <v/>
      </c>
    </row>
    <row r="64" spans="1:13" ht="30" customHeight="1">
      <c r="A64" s="28"/>
      <c r="B64" s="28">
        <f t="shared" si="26"/>
        <v>4</v>
      </c>
      <c r="C64" s="28">
        <v>3</v>
      </c>
      <c r="D64" s="7" t="s">
        <v>146</v>
      </c>
      <c r="E64" s="2" t="s">
        <v>147</v>
      </c>
      <c r="F64" s="2" t="s">
        <v>28</v>
      </c>
      <c r="G64" s="38" t="s">
        <v>63</v>
      </c>
      <c r="H64" s="39">
        <v>4.4108796296296295E-4</v>
      </c>
      <c r="I64" s="40" t="str">
        <f t="shared" si="11"/>
        <v>0:38.11</v>
      </c>
      <c r="J64" s="48"/>
      <c r="K64" s="48"/>
      <c r="L64" s="28" t="str">
        <f t="shared" si="24"/>
        <v/>
      </c>
      <c r="M64" s="28" t="str">
        <f t="shared" si="25"/>
        <v/>
      </c>
    </row>
    <row r="65" spans="1:13" ht="30" customHeight="1">
      <c r="A65" s="28"/>
      <c r="B65" s="28">
        <f t="shared" si="26"/>
        <v>5</v>
      </c>
      <c r="C65" s="28">
        <v>4</v>
      </c>
      <c r="D65" s="7" t="s">
        <v>418</v>
      </c>
      <c r="E65" s="2" t="s">
        <v>126</v>
      </c>
      <c r="F65" s="2" t="s">
        <v>28</v>
      </c>
      <c r="G65" s="38" t="s">
        <v>63</v>
      </c>
      <c r="H65" s="39">
        <v>4.42824074074074E-4</v>
      </c>
      <c r="I65" s="40" t="str">
        <f t="shared" si="11"/>
        <v>0:38.26</v>
      </c>
      <c r="J65" s="48"/>
      <c r="K65" s="48"/>
      <c r="L65" s="28" t="str">
        <f t="shared" si="24"/>
        <v/>
      </c>
      <c r="M65" s="28" t="str">
        <f t="shared" si="25"/>
        <v/>
      </c>
    </row>
    <row r="66" spans="1:13" ht="30" customHeight="1">
      <c r="A66" s="28"/>
      <c r="B66" s="28">
        <f t="shared" si="26"/>
        <v>6</v>
      </c>
      <c r="C66" s="28">
        <v>5</v>
      </c>
      <c r="D66" s="7" t="s">
        <v>424</v>
      </c>
      <c r="E66" s="2" t="s">
        <v>173</v>
      </c>
      <c r="F66" s="2" t="s">
        <v>28</v>
      </c>
      <c r="G66" s="38" t="s">
        <v>63</v>
      </c>
      <c r="H66" s="39">
        <v>5.2789351851851858E-4</v>
      </c>
      <c r="I66" s="40" t="str">
        <f t="shared" si="11"/>
        <v>0:45.61</v>
      </c>
      <c r="J66" s="48"/>
      <c r="K66" s="48"/>
      <c r="L66" s="28" t="str">
        <f t="shared" si="24"/>
        <v/>
      </c>
      <c r="M66" s="28" t="str">
        <f t="shared" si="25"/>
        <v/>
      </c>
    </row>
    <row r="67" spans="1:13" ht="30" customHeight="1">
      <c r="A67" s="28"/>
      <c r="B67" s="28">
        <f t="shared" si="26"/>
        <v>7</v>
      </c>
      <c r="C67" s="28">
        <v>6</v>
      </c>
      <c r="D67" s="7" t="s">
        <v>303</v>
      </c>
      <c r="E67" s="2" t="s">
        <v>304</v>
      </c>
      <c r="F67" s="2" t="s">
        <v>28</v>
      </c>
      <c r="G67" s="38" t="s">
        <v>63</v>
      </c>
      <c r="H67" s="39">
        <v>5.4675925925925931E-4</v>
      </c>
      <c r="I67" s="40" t="str">
        <f t="shared" si="11"/>
        <v>0:47.24</v>
      </c>
      <c r="J67" s="48"/>
      <c r="K67" s="48"/>
      <c r="L67" s="28" t="str">
        <f t="shared" si="24"/>
        <v/>
      </c>
      <c r="M67" s="28" t="str">
        <f t="shared" si="25"/>
        <v/>
      </c>
    </row>
    <row r="68" spans="1:13" ht="30" customHeight="1">
      <c r="A68" s="28"/>
      <c r="B68" s="28">
        <f t="shared" si="26"/>
        <v>8</v>
      </c>
      <c r="C68" s="28"/>
      <c r="D68" s="54" t="s">
        <v>425</v>
      </c>
      <c r="E68" s="6" t="s">
        <v>98</v>
      </c>
      <c r="F68" s="2" t="s">
        <v>28</v>
      </c>
      <c r="G68" s="38" t="s">
        <v>63</v>
      </c>
      <c r="H68" s="39">
        <v>5.6284722222222229E-4</v>
      </c>
      <c r="I68" s="40" t="str">
        <f t="shared" si="11"/>
        <v>0:48.63</v>
      </c>
      <c r="J68" s="48"/>
      <c r="K68" s="48"/>
      <c r="L68" s="28" t="str">
        <f t="shared" si="24"/>
        <v/>
      </c>
      <c r="M68" s="28" t="str">
        <f t="shared" si="25"/>
        <v/>
      </c>
    </row>
    <row r="69" spans="1:13" ht="30" customHeight="1">
      <c r="A69" s="28"/>
      <c r="B69" s="28">
        <f t="shared" si="26"/>
        <v>9</v>
      </c>
      <c r="C69" s="28">
        <v>7</v>
      </c>
      <c r="D69" s="7" t="s">
        <v>421</v>
      </c>
      <c r="E69" s="2" t="s">
        <v>5</v>
      </c>
      <c r="F69" s="2" t="s">
        <v>28</v>
      </c>
      <c r="G69" s="38" t="s">
        <v>63</v>
      </c>
      <c r="H69" s="39">
        <v>5.6886574074074066E-4</v>
      </c>
      <c r="I69" s="40" t="str">
        <f t="shared" si="11"/>
        <v>0:49.15</v>
      </c>
      <c r="J69" s="48"/>
      <c r="K69" s="48"/>
      <c r="L69" s="28" t="str">
        <f t="shared" si="24"/>
        <v/>
      </c>
      <c r="M69" s="28" t="str">
        <f t="shared" si="25"/>
        <v/>
      </c>
    </row>
    <row r="70" spans="1:13" ht="30" customHeight="1">
      <c r="A70" s="28"/>
      <c r="B70" s="28">
        <f t="shared" si="26"/>
        <v>10</v>
      </c>
      <c r="C70" s="28">
        <v>8</v>
      </c>
      <c r="D70" s="7" t="s">
        <v>419</v>
      </c>
      <c r="E70" s="2" t="s">
        <v>420</v>
      </c>
      <c r="F70" s="2" t="s">
        <v>28</v>
      </c>
      <c r="G70" s="38" t="s">
        <v>63</v>
      </c>
      <c r="H70" s="39">
        <v>5.7060185185185187E-4</v>
      </c>
      <c r="I70" s="40" t="str">
        <f t="shared" si="11"/>
        <v>0:49.30</v>
      </c>
      <c r="J70" s="48"/>
      <c r="K70" s="48"/>
      <c r="L70" s="28" t="str">
        <f t="shared" si="24"/>
        <v/>
      </c>
      <c r="M70" s="28" t="str">
        <f t="shared" si="25"/>
        <v/>
      </c>
    </row>
    <row r="71" spans="1:13" ht="30" customHeight="1">
      <c r="A71" s="28"/>
      <c r="B71" s="28">
        <f t="shared" si="26"/>
        <v>11</v>
      </c>
      <c r="C71" s="28"/>
      <c r="D71" s="54" t="s">
        <v>853</v>
      </c>
      <c r="E71" s="6" t="s">
        <v>85</v>
      </c>
      <c r="F71" s="2" t="s">
        <v>28</v>
      </c>
      <c r="G71" s="38" t="s">
        <v>63</v>
      </c>
      <c r="H71" s="39">
        <v>5.7951388888888885E-4</v>
      </c>
      <c r="I71" s="40" t="str">
        <f t="shared" si="11"/>
        <v>0:50.07</v>
      </c>
      <c r="J71" s="48"/>
      <c r="K71" s="48"/>
      <c r="L71" s="28" t="str">
        <f t="shared" si="24"/>
        <v/>
      </c>
      <c r="M71" s="28" t="str">
        <f t="shared" si="25"/>
        <v/>
      </c>
    </row>
    <row r="72" spans="1:13" ht="30" customHeight="1">
      <c r="A72" s="28"/>
      <c r="B72" s="28"/>
      <c r="C72" s="28"/>
      <c r="D72" s="7" t="s">
        <v>417</v>
      </c>
      <c r="E72" s="2" t="s">
        <v>3</v>
      </c>
      <c r="F72" s="2" t="s">
        <v>28</v>
      </c>
      <c r="G72" s="38" t="s">
        <v>63</v>
      </c>
      <c r="H72" s="39" t="s">
        <v>854</v>
      </c>
      <c r="I72" s="40" t="str">
        <f t="shared" si="11"/>
        <v>棄權</v>
      </c>
      <c r="J72" s="48"/>
      <c r="K72" s="48"/>
      <c r="L72" s="28" t="str">
        <f t="shared" si="24"/>
        <v/>
      </c>
      <c r="M72" s="28" t="str">
        <f t="shared" si="25"/>
        <v/>
      </c>
    </row>
    <row r="73" spans="1:13" ht="30" customHeight="1">
      <c r="A73" s="28"/>
      <c r="B73" s="28"/>
      <c r="C73" s="28"/>
      <c r="D73" s="7" t="s">
        <v>422</v>
      </c>
      <c r="E73" s="2" t="s">
        <v>204</v>
      </c>
      <c r="F73" s="2" t="s">
        <v>28</v>
      </c>
      <c r="G73" s="38" t="s">
        <v>63</v>
      </c>
      <c r="H73" s="39" t="s">
        <v>854</v>
      </c>
      <c r="I73" s="40" t="str">
        <f t="shared" si="11"/>
        <v>棄權</v>
      </c>
      <c r="J73" s="63"/>
      <c r="K73" s="63"/>
      <c r="L73" s="28" t="str">
        <f t="shared" si="24"/>
        <v/>
      </c>
      <c r="M73" s="28" t="str">
        <f t="shared" si="25"/>
        <v/>
      </c>
    </row>
    <row r="74" spans="1:13" ht="30" customHeight="1">
      <c r="A74" s="28" t="s">
        <v>855</v>
      </c>
      <c r="B74" s="28">
        <f t="shared" ref="B74:B80" si="27">RANK(H74,$H$74:$H$83,1)</f>
        <v>1</v>
      </c>
      <c r="C74" s="28"/>
      <c r="D74" s="54" t="s">
        <v>432</v>
      </c>
      <c r="E74" s="6" t="s">
        <v>126</v>
      </c>
      <c r="F74" s="2" t="s">
        <v>30</v>
      </c>
      <c r="G74" s="38" t="s">
        <v>63</v>
      </c>
      <c r="H74" s="39">
        <v>3.7696759259259264E-4</v>
      </c>
      <c r="I74" s="40" t="str">
        <f t="shared" si="11"/>
        <v>0:32.57</v>
      </c>
      <c r="J74" s="47">
        <v>3.6793981481481481E-4</v>
      </c>
      <c r="K74" s="47">
        <v>3.528935185185185E-4</v>
      </c>
      <c r="L74" s="28" t="str">
        <f>IF(H74&lt;$J$74,"破我國紀錄","")</f>
        <v/>
      </c>
      <c r="M74" s="28" t="str">
        <f>IF(H74&lt;$K$74,"破成人賽紀錄","")</f>
        <v/>
      </c>
    </row>
    <row r="75" spans="1:13" ht="30" customHeight="1">
      <c r="A75" s="37"/>
      <c r="B75" s="28">
        <f t="shared" si="27"/>
        <v>2</v>
      </c>
      <c r="C75" s="28"/>
      <c r="D75" s="54" t="s">
        <v>434</v>
      </c>
      <c r="E75" s="6" t="s">
        <v>101</v>
      </c>
      <c r="F75" s="2" t="s">
        <v>30</v>
      </c>
      <c r="G75" s="38" t="s">
        <v>63</v>
      </c>
      <c r="H75" s="39">
        <v>3.8668981481481475E-4</v>
      </c>
      <c r="I75" s="40" t="str">
        <f t="shared" si="11"/>
        <v>0:33.41</v>
      </c>
      <c r="J75" s="48"/>
      <c r="K75" s="48"/>
      <c r="L75" s="28" t="str">
        <f t="shared" ref="L75:L83" si="28">IF(H75&lt;$J$74,"破我國紀錄","")</f>
        <v/>
      </c>
      <c r="M75" s="28" t="str">
        <f t="shared" ref="M75:M83" si="29">IF(H75&lt;$K$74,"破成人賽紀錄","")</f>
        <v/>
      </c>
    </row>
    <row r="76" spans="1:13" ht="30" customHeight="1">
      <c r="A76" s="28"/>
      <c r="B76" s="28">
        <f t="shared" si="27"/>
        <v>3</v>
      </c>
      <c r="C76" s="28">
        <v>1</v>
      </c>
      <c r="D76" s="7" t="s">
        <v>435</v>
      </c>
      <c r="E76" s="2" t="s">
        <v>2</v>
      </c>
      <c r="F76" s="2" t="s">
        <v>30</v>
      </c>
      <c r="G76" s="38" t="s">
        <v>63</v>
      </c>
      <c r="H76" s="39">
        <v>3.984953703703704E-4</v>
      </c>
      <c r="I76" s="40" t="str">
        <f t="shared" si="11"/>
        <v>0:34.43</v>
      </c>
      <c r="J76" s="48"/>
      <c r="K76" s="48"/>
      <c r="L76" s="28" t="str">
        <f t="shared" si="28"/>
        <v/>
      </c>
      <c r="M76" s="28" t="str">
        <f t="shared" si="29"/>
        <v/>
      </c>
    </row>
    <row r="77" spans="1:13" ht="30" customHeight="1">
      <c r="A77" s="37"/>
      <c r="B77" s="28">
        <f t="shared" si="27"/>
        <v>4</v>
      </c>
      <c r="C77" s="28">
        <v>2</v>
      </c>
      <c r="D77" s="7" t="s">
        <v>437</v>
      </c>
      <c r="E77" s="2" t="s">
        <v>173</v>
      </c>
      <c r="F77" s="2" t="s">
        <v>30</v>
      </c>
      <c r="G77" s="38" t="s">
        <v>63</v>
      </c>
      <c r="H77" s="39">
        <v>4.3020833333333339E-4</v>
      </c>
      <c r="I77" s="40" t="str">
        <f t="shared" si="11"/>
        <v>0:37.17</v>
      </c>
      <c r="J77" s="48"/>
      <c r="K77" s="48"/>
      <c r="L77" s="28" t="str">
        <f t="shared" si="28"/>
        <v/>
      </c>
      <c r="M77" s="28" t="str">
        <f t="shared" si="29"/>
        <v/>
      </c>
    </row>
    <row r="78" spans="1:13" ht="30" customHeight="1">
      <c r="A78" s="37"/>
      <c r="B78" s="28">
        <f t="shared" si="27"/>
        <v>5</v>
      </c>
      <c r="C78" s="28">
        <v>3</v>
      </c>
      <c r="D78" s="7" t="s">
        <v>428</v>
      </c>
      <c r="E78" s="2" t="s">
        <v>29</v>
      </c>
      <c r="F78" s="2" t="s">
        <v>30</v>
      </c>
      <c r="G78" s="38" t="s">
        <v>63</v>
      </c>
      <c r="H78" s="39">
        <v>4.4155092592592596E-4</v>
      </c>
      <c r="I78" s="40" t="str">
        <f t="shared" si="11"/>
        <v>0:38.15</v>
      </c>
      <c r="J78" s="48"/>
      <c r="K78" s="48"/>
      <c r="L78" s="28" t="str">
        <f t="shared" si="28"/>
        <v/>
      </c>
      <c r="M78" s="28" t="str">
        <f t="shared" si="29"/>
        <v/>
      </c>
    </row>
    <row r="79" spans="1:13" ht="30" customHeight="1">
      <c r="A79" s="37"/>
      <c r="B79" s="28">
        <f t="shared" si="27"/>
        <v>6</v>
      </c>
      <c r="C79" s="28">
        <v>4</v>
      </c>
      <c r="D79" s="7" t="s">
        <v>429</v>
      </c>
      <c r="E79" s="2" t="s">
        <v>103</v>
      </c>
      <c r="F79" s="2" t="s">
        <v>30</v>
      </c>
      <c r="G79" s="38" t="s">
        <v>63</v>
      </c>
      <c r="H79" s="39">
        <v>5.0104166666666667E-4</v>
      </c>
      <c r="I79" s="40" t="str">
        <f t="shared" si="11"/>
        <v>0:43.29</v>
      </c>
      <c r="J79" s="48"/>
      <c r="K79" s="48"/>
      <c r="L79" s="28" t="str">
        <f t="shared" si="28"/>
        <v/>
      </c>
      <c r="M79" s="28" t="str">
        <f t="shared" si="29"/>
        <v/>
      </c>
    </row>
    <row r="80" spans="1:13" ht="30" customHeight="1">
      <c r="A80" s="37"/>
      <c r="B80" s="28">
        <f t="shared" si="27"/>
        <v>7</v>
      </c>
      <c r="C80" s="28"/>
      <c r="D80" s="54" t="s">
        <v>433</v>
      </c>
      <c r="E80" s="6" t="s">
        <v>90</v>
      </c>
      <c r="F80" s="2" t="s">
        <v>30</v>
      </c>
      <c r="G80" s="38" t="s">
        <v>63</v>
      </c>
      <c r="H80" s="39">
        <v>5.2986111111111105E-4</v>
      </c>
      <c r="I80" s="40" t="str">
        <f t="shared" si="11"/>
        <v>0:45.78</v>
      </c>
      <c r="J80" s="48"/>
      <c r="K80" s="48"/>
      <c r="L80" s="28" t="str">
        <f t="shared" si="28"/>
        <v/>
      </c>
      <c r="M80" s="28" t="str">
        <f t="shared" si="29"/>
        <v/>
      </c>
    </row>
    <row r="81" spans="1:13" ht="30" customHeight="1">
      <c r="A81" s="37"/>
      <c r="B81" s="28"/>
      <c r="C81" s="28"/>
      <c r="D81" s="7" t="s">
        <v>430</v>
      </c>
      <c r="E81" s="2" t="s">
        <v>138</v>
      </c>
      <c r="F81" s="2" t="s">
        <v>30</v>
      </c>
      <c r="G81" s="38" t="s">
        <v>63</v>
      </c>
      <c r="H81" s="39" t="s">
        <v>854</v>
      </c>
      <c r="I81" s="40" t="str">
        <f t="shared" si="11"/>
        <v>棄權</v>
      </c>
      <c r="J81" s="48"/>
      <c r="K81" s="48"/>
      <c r="L81" s="28" t="str">
        <f t="shared" si="28"/>
        <v/>
      </c>
      <c r="M81" s="28" t="str">
        <f t="shared" si="29"/>
        <v/>
      </c>
    </row>
    <row r="82" spans="1:13" ht="30" customHeight="1">
      <c r="A82" s="37"/>
      <c r="B82" s="28"/>
      <c r="C82" s="28"/>
      <c r="D82" s="52" t="s">
        <v>431</v>
      </c>
      <c r="E82" s="2" t="s">
        <v>211</v>
      </c>
      <c r="F82" s="2" t="s">
        <v>30</v>
      </c>
      <c r="G82" s="38" t="s">
        <v>63</v>
      </c>
      <c r="H82" s="39" t="s">
        <v>854</v>
      </c>
      <c r="I82" s="40" t="str">
        <f t="shared" si="11"/>
        <v>棄權</v>
      </c>
      <c r="J82" s="48"/>
      <c r="K82" s="48"/>
      <c r="L82" s="28" t="str">
        <f t="shared" si="28"/>
        <v/>
      </c>
      <c r="M82" s="28" t="str">
        <f t="shared" si="29"/>
        <v/>
      </c>
    </row>
    <row r="83" spans="1:13" ht="30" customHeight="1">
      <c r="A83" s="37"/>
      <c r="B83" s="28"/>
      <c r="C83" s="28"/>
      <c r="D83" s="7" t="s">
        <v>436</v>
      </c>
      <c r="E83" s="2" t="s">
        <v>122</v>
      </c>
      <c r="F83" s="2" t="s">
        <v>30</v>
      </c>
      <c r="G83" s="38" t="s">
        <v>63</v>
      </c>
      <c r="H83" s="39" t="s">
        <v>854</v>
      </c>
      <c r="I83" s="40" t="str">
        <f t="shared" si="11"/>
        <v>棄權</v>
      </c>
      <c r="J83" s="63"/>
      <c r="K83" s="63"/>
      <c r="L83" s="28" t="str">
        <f t="shared" si="28"/>
        <v/>
      </c>
      <c r="M83" s="28" t="str">
        <f t="shared" si="29"/>
        <v/>
      </c>
    </row>
    <row r="84" spans="1:13" ht="30" customHeight="1">
      <c r="A84" s="37" t="s">
        <v>856</v>
      </c>
      <c r="B84" s="28">
        <f>RANK(H84,$H$84:$H$94,1)</f>
        <v>1</v>
      </c>
      <c r="C84" s="28">
        <f>RANK(I84,$H$84:$H$94,1)</f>
        <v>1</v>
      </c>
      <c r="D84" s="7" t="s">
        <v>441</v>
      </c>
      <c r="E84" s="2" t="s">
        <v>29</v>
      </c>
      <c r="F84" s="2" t="s">
        <v>34</v>
      </c>
      <c r="G84" s="38" t="s">
        <v>63</v>
      </c>
      <c r="H84" s="39">
        <v>3.6585648148148154E-4</v>
      </c>
      <c r="I84" s="40" t="str">
        <f t="shared" si="11"/>
        <v>0:31.61</v>
      </c>
      <c r="J84" s="47">
        <v>3.5300925925925924E-4</v>
      </c>
      <c r="K84" s="47">
        <v>3.2326388888888888E-4</v>
      </c>
      <c r="L84" s="28" t="str">
        <f>IF(H84&lt;$J$84,"破我國紀錄","")</f>
        <v/>
      </c>
      <c r="M84" s="28" t="str">
        <f>IF(H84&lt;$K$84,"破成人賽紀錄","")</f>
        <v/>
      </c>
    </row>
    <row r="85" spans="1:13" ht="30" customHeight="1">
      <c r="A85" s="37"/>
      <c r="B85" s="28">
        <f t="shared" ref="B85:B93" si="30">RANK(H85,$H$84:$H$94,1)</f>
        <v>2</v>
      </c>
      <c r="C85" s="28"/>
      <c r="D85" s="54" t="s">
        <v>35</v>
      </c>
      <c r="E85" s="6" t="s">
        <v>122</v>
      </c>
      <c r="F85" s="2" t="s">
        <v>34</v>
      </c>
      <c r="G85" s="38" t="s">
        <v>63</v>
      </c>
      <c r="H85" s="39">
        <v>3.8333333333333324E-4</v>
      </c>
      <c r="I85" s="40" t="str">
        <f t="shared" si="11"/>
        <v>0:33.12</v>
      </c>
      <c r="J85" s="48"/>
      <c r="K85" s="48"/>
      <c r="L85" s="28" t="str">
        <f t="shared" ref="L85:L94" si="31">IF(H85&lt;$J$84,"破我國紀錄","")</f>
        <v/>
      </c>
      <c r="M85" s="28" t="str">
        <f t="shared" ref="M85:M94" si="32">IF(H85&lt;$K$84,"破成人賽紀錄","")</f>
        <v/>
      </c>
    </row>
    <row r="86" spans="1:13" ht="30" customHeight="1">
      <c r="A86" s="37"/>
      <c r="B86" s="28">
        <f t="shared" si="30"/>
        <v>3</v>
      </c>
      <c r="C86" s="28"/>
      <c r="D86" s="54" t="s">
        <v>442</v>
      </c>
      <c r="E86" s="6" t="s">
        <v>101</v>
      </c>
      <c r="F86" s="2" t="s">
        <v>34</v>
      </c>
      <c r="G86" s="38" t="s">
        <v>63</v>
      </c>
      <c r="H86" s="39">
        <v>3.8541666666666667E-4</v>
      </c>
      <c r="I86" s="40" t="str">
        <f t="shared" si="11"/>
        <v>0:33.30</v>
      </c>
      <c r="J86" s="48"/>
      <c r="K86" s="48"/>
      <c r="L86" s="28" t="str">
        <f t="shared" si="31"/>
        <v/>
      </c>
      <c r="M86" s="28" t="str">
        <f t="shared" si="32"/>
        <v/>
      </c>
    </row>
    <row r="87" spans="1:13" ht="30" customHeight="1">
      <c r="A87" s="37"/>
      <c r="B87" s="28">
        <f t="shared" si="30"/>
        <v>4</v>
      </c>
      <c r="C87" s="28">
        <v>2</v>
      </c>
      <c r="D87" s="7" t="s">
        <v>439</v>
      </c>
      <c r="E87" s="2" t="s">
        <v>3</v>
      </c>
      <c r="F87" s="2" t="s">
        <v>34</v>
      </c>
      <c r="G87" s="38" t="s">
        <v>63</v>
      </c>
      <c r="H87" s="39">
        <v>3.984953703703704E-4</v>
      </c>
      <c r="I87" s="40" t="str">
        <f t="shared" si="11"/>
        <v>0:34.43</v>
      </c>
      <c r="J87" s="48"/>
      <c r="K87" s="48"/>
      <c r="L87" s="28" t="str">
        <f t="shared" si="31"/>
        <v/>
      </c>
      <c r="M87" s="28" t="str">
        <f t="shared" si="32"/>
        <v/>
      </c>
    </row>
    <row r="88" spans="1:13" ht="30" customHeight="1">
      <c r="A88" s="37"/>
      <c r="B88" s="28">
        <f t="shared" si="30"/>
        <v>5</v>
      </c>
      <c r="C88" s="28">
        <v>3</v>
      </c>
      <c r="D88" s="7" t="s">
        <v>440</v>
      </c>
      <c r="E88" s="2" t="s">
        <v>339</v>
      </c>
      <c r="F88" s="2" t="s">
        <v>34</v>
      </c>
      <c r="G88" s="38" t="s">
        <v>63</v>
      </c>
      <c r="H88" s="39">
        <v>4.165509259259259E-4</v>
      </c>
      <c r="I88" s="40" t="str">
        <f t="shared" si="11"/>
        <v>0:35.99</v>
      </c>
      <c r="J88" s="48"/>
      <c r="K88" s="48"/>
      <c r="L88" s="28" t="str">
        <f t="shared" si="31"/>
        <v/>
      </c>
      <c r="M88" s="28" t="str">
        <f t="shared" si="32"/>
        <v/>
      </c>
    </row>
    <row r="89" spans="1:13" ht="30" customHeight="1">
      <c r="A89" s="37"/>
      <c r="B89" s="28">
        <f t="shared" si="30"/>
        <v>6</v>
      </c>
      <c r="C89" s="28">
        <v>4</v>
      </c>
      <c r="D89" s="7" t="s">
        <v>443</v>
      </c>
      <c r="E89" s="2" t="s">
        <v>2</v>
      </c>
      <c r="F89" s="2" t="s">
        <v>34</v>
      </c>
      <c r="G89" s="38" t="s">
        <v>63</v>
      </c>
      <c r="H89" s="39">
        <v>4.2615740740740743E-4</v>
      </c>
      <c r="I89" s="40" t="str">
        <f t="shared" si="11"/>
        <v>0:36.82</v>
      </c>
      <c r="J89" s="48"/>
      <c r="K89" s="48"/>
      <c r="L89" s="28" t="str">
        <f t="shared" si="31"/>
        <v/>
      </c>
      <c r="M89" s="28" t="str">
        <f t="shared" si="32"/>
        <v/>
      </c>
    </row>
    <row r="90" spans="1:13" ht="30" customHeight="1">
      <c r="A90" s="37"/>
      <c r="B90" s="28">
        <f t="shared" si="30"/>
        <v>7</v>
      </c>
      <c r="C90" s="28"/>
      <c r="D90" s="54" t="s">
        <v>335</v>
      </c>
      <c r="E90" s="6" t="s">
        <v>90</v>
      </c>
      <c r="F90" s="2" t="s">
        <v>34</v>
      </c>
      <c r="G90" s="38" t="s">
        <v>63</v>
      </c>
      <c r="H90" s="39">
        <v>4.3032407407407407E-4</v>
      </c>
      <c r="I90" s="40" t="str">
        <f t="shared" si="11"/>
        <v>0:37.18</v>
      </c>
      <c r="J90" s="48"/>
      <c r="K90" s="48"/>
      <c r="L90" s="28" t="str">
        <f t="shared" si="31"/>
        <v/>
      </c>
      <c r="M90" s="28" t="str">
        <f t="shared" si="32"/>
        <v/>
      </c>
    </row>
    <row r="91" spans="1:13" ht="30" customHeight="1">
      <c r="A91" s="37"/>
      <c r="B91" s="28">
        <f t="shared" si="30"/>
        <v>8</v>
      </c>
      <c r="C91" s="28">
        <v>5</v>
      </c>
      <c r="D91" s="7" t="s">
        <v>445</v>
      </c>
      <c r="E91" s="2" t="s">
        <v>186</v>
      </c>
      <c r="F91" s="2" t="s">
        <v>34</v>
      </c>
      <c r="G91" s="38" t="s">
        <v>63</v>
      </c>
      <c r="H91" s="39">
        <v>4.7569444444444444E-4</v>
      </c>
      <c r="I91" s="40" t="str">
        <f t="shared" si="11"/>
        <v>0:41.10</v>
      </c>
      <c r="J91" s="48"/>
      <c r="K91" s="48"/>
      <c r="L91" s="28" t="str">
        <f t="shared" si="31"/>
        <v/>
      </c>
      <c r="M91" s="28" t="str">
        <f t="shared" si="32"/>
        <v/>
      </c>
    </row>
    <row r="92" spans="1:13" ht="30" customHeight="1">
      <c r="A92" s="37"/>
      <c r="B92" s="28">
        <f t="shared" si="30"/>
        <v>9</v>
      </c>
      <c r="C92" s="28">
        <v>6</v>
      </c>
      <c r="D92" s="7" t="s">
        <v>438</v>
      </c>
      <c r="E92" s="2" t="s">
        <v>173</v>
      </c>
      <c r="F92" s="2" t="s">
        <v>34</v>
      </c>
      <c r="G92" s="38" t="s">
        <v>63</v>
      </c>
      <c r="H92" s="39">
        <v>4.8854166666666675E-4</v>
      </c>
      <c r="I92" s="40" t="str">
        <f t="shared" si="11"/>
        <v>0:42.21</v>
      </c>
      <c r="J92" s="48"/>
      <c r="K92" s="48"/>
      <c r="L92" s="28" t="str">
        <f t="shared" si="31"/>
        <v/>
      </c>
      <c r="M92" s="28" t="str">
        <f t="shared" si="32"/>
        <v/>
      </c>
    </row>
    <row r="93" spans="1:13" ht="30" customHeight="1">
      <c r="A93" s="37"/>
      <c r="B93" s="28">
        <f t="shared" si="30"/>
        <v>10</v>
      </c>
      <c r="C93" s="28"/>
      <c r="D93" s="54" t="s">
        <v>444</v>
      </c>
      <c r="E93" s="6" t="s">
        <v>90</v>
      </c>
      <c r="F93" s="2" t="s">
        <v>34</v>
      </c>
      <c r="G93" s="38" t="s">
        <v>63</v>
      </c>
      <c r="H93" s="39">
        <v>5.6412037037037032E-4</v>
      </c>
      <c r="I93" s="40" t="str">
        <f t="shared" si="11"/>
        <v>0:48.74</v>
      </c>
      <c r="J93" s="48"/>
      <c r="K93" s="48"/>
      <c r="L93" s="28" t="str">
        <f t="shared" si="31"/>
        <v/>
      </c>
      <c r="M93" s="28" t="str">
        <f t="shared" si="32"/>
        <v/>
      </c>
    </row>
    <row r="94" spans="1:13" ht="30" customHeight="1">
      <c r="A94" s="37"/>
      <c r="B94" s="28"/>
      <c r="C94" s="28"/>
      <c r="D94" s="54" t="s">
        <v>857</v>
      </c>
      <c r="E94" s="6" t="s">
        <v>111</v>
      </c>
      <c r="F94" s="2" t="s">
        <v>34</v>
      </c>
      <c r="G94" s="38" t="s">
        <v>63</v>
      </c>
      <c r="H94" s="39" t="s">
        <v>854</v>
      </c>
      <c r="I94" s="40" t="str">
        <f t="shared" si="11"/>
        <v>棄權</v>
      </c>
      <c r="J94" s="63"/>
      <c r="K94" s="63"/>
      <c r="L94" s="28" t="str">
        <f t="shared" si="31"/>
        <v/>
      </c>
      <c r="M94" s="28" t="str">
        <f t="shared" si="32"/>
        <v/>
      </c>
    </row>
    <row r="95" spans="1:13" ht="30" customHeight="1">
      <c r="A95" s="28" t="s">
        <v>858</v>
      </c>
      <c r="B95" s="28">
        <f t="shared" ref="B95:B102" si="33">RANK(H95,$H$95:$H$104,1)</f>
        <v>1</v>
      </c>
      <c r="C95" s="110"/>
      <c r="D95" s="116" t="s">
        <v>859</v>
      </c>
      <c r="E95" s="117" t="s">
        <v>85</v>
      </c>
      <c r="F95" s="111" t="s">
        <v>36</v>
      </c>
      <c r="G95" s="38" t="s">
        <v>63</v>
      </c>
      <c r="H95" s="112">
        <v>3.5312500000000009E-4</v>
      </c>
      <c r="I95" s="40" t="str">
        <f t="shared" si="11"/>
        <v>0:30.51</v>
      </c>
      <c r="J95" s="47">
        <v>3.4988425925925926E-4</v>
      </c>
      <c r="K95" s="47">
        <v>3.2256944444444444E-4</v>
      </c>
      <c r="L95" s="28" t="str">
        <f>IF(H95&lt;$J$95,"破我國紀錄","")</f>
        <v/>
      </c>
      <c r="M95" s="28" t="str">
        <f>IF(H95&lt;$K$95,"破成人賽紀錄","")</f>
        <v/>
      </c>
    </row>
    <row r="96" spans="1:13" ht="30" customHeight="1">
      <c r="A96" s="37"/>
      <c r="B96" s="28">
        <f t="shared" si="33"/>
        <v>2</v>
      </c>
      <c r="C96" s="28">
        <v>1</v>
      </c>
      <c r="D96" s="7" t="s">
        <v>447</v>
      </c>
      <c r="E96" s="2" t="s">
        <v>173</v>
      </c>
      <c r="F96" s="2" t="s">
        <v>36</v>
      </c>
      <c r="G96" s="38" t="s">
        <v>63</v>
      </c>
      <c r="H96" s="39">
        <v>3.7766203703703708E-4</v>
      </c>
      <c r="I96" s="40" t="str">
        <f t="shared" ref="I96:I126" si="34">TEXT(H96,"m:ss.00;@")</f>
        <v>0:32.63</v>
      </c>
      <c r="J96" s="48"/>
      <c r="K96" s="48"/>
      <c r="L96" s="28" t="str">
        <f t="shared" ref="L96:L104" si="35">IF(H96&lt;$J$95,"破我國紀錄","")</f>
        <v/>
      </c>
      <c r="M96" s="28" t="str">
        <f t="shared" ref="M96:M104" si="36">IF(H96&lt;$K$95,"破成人賽紀錄","")</f>
        <v/>
      </c>
    </row>
    <row r="97" spans="1:13" ht="30" customHeight="1">
      <c r="A97" s="37"/>
      <c r="B97" s="28">
        <f t="shared" si="33"/>
        <v>3</v>
      </c>
      <c r="C97" s="28">
        <v>2</v>
      </c>
      <c r="D97" s="7" t="s">
        <v>344</v>
      </c>
      <c r="E97" s="2" t="s">
        <v>29</v>
      </c>
      <c r="F97" s="2" t="s">
        <v>36</v>
      </c>
      <c r="G97" s="38" t="s">
        <v>63</v>
      </c>
      <c r="H97" s="39">
        <v>4.0150462962962964E-4</v>
      </c>
      <c r="I97" s="40" t="str">
        <f t="shared" si="34"/>
        <v>0:34.69</v>
      </c>
      <c r="J97" s="48"/>
      <c r="K97" s="48"/>
      <c r="L97" s="28" t="str">
        <f t="shared" si="35"/>
        <v/>
      </c>
      <c r="M97" s="28" t="str">
        <f t="shared" si="36"/>
        <v/>
      </c>
    </row>
    <row r="98" spans="1:13" ht="30" customHeight="1">
      <c r="A98" s="37"/>
      <c r="B98" s="28">
        <f t="shared" si="33"/>
        <v>4</v>
      </c>
      <c r="C98" s="28">
        <v>3</v>
      </c>
      <c r="D98" s="7" t="s">
        <v>448</v>
      </c>
      <c r="E98" s="2" t="s">
        <v>96</v>
      </c>
      <c r="F98" s="2" t="s">
        <v>36</v>
      </c>
      <c r="G98" s="38" t="s">
        <v>63</v>
      </c>
      <c r="H98" s="39">
        <v>4.083333333333333E-4</v>
      </c>
      <c r="I98" s="113" t="str">
        <f t="shared" si="34"/>
        <v>0:35.28</v>
      </c>
      <c r="J98" s="114"/>
      <c r="K98" s="114"/>
      <c r="L98" s="28" t="str">
        <f t="shared" si="35"/>
        <v/>
      </c>
      <c r="M98" s="28" t="str">
        <f t="shared" si="36"/>
        <v/>
      </c>
    </row>
    <row r="99" spans="1:13" ht="30" customHeight="1">
      <c r="A99" s="37"/>
      <c r="B99" s="28">
        <f t="shared" si="33"/>
        <v>5</v>
      </c>
      <c r="C99" s="28">
        <v>4</v>
      </c>
      <c r="D99" s="7" t="s">
        <v>451</v>
      </c>
      <c r="E99" s="2" t="s">
        <v>122</v>
      </c>
      <c r="F99" s="2" t="s">
        <v>36</v>
      </c>
      <c r="G99" s="38" t="s">
        <v>63</v>
      </c>
      <c r="H99" s="39">
        <v>4.1574074074074077E-4</v>
      </c>
      <c r="I99" s="40" t="str">
        <f t="shared" si="34"/>
        <v>0:35.92</v>
      </c>
      <c r="J99" s="48"/>
      <c r="K99" s="48"/>
      <c r="L99" s="28" t="str">
        <f t="shared" si="35"/>
        <v/>
      </c>
      <c r="M99" s="28" t="str">
        <f t="shared" si="36"/>
        <v/>
      </c>
    </row>
    <row r="100" spans="1:13" ht="30" customHeight="1">
      <c r="A100" s="37"/>
      <c r="B100" s="28">
        <f t="shared" si="33"/>
        <v>6</v>
      </c>
      <c r="C100" s="28">
        <v>5</v>
      </c>
      <c r="D100" s="7" t="s">
        <v>341</v>
      </c>
      <c r="E100" s="2" t="s">
        <v>295</v>
      </c>
      <c r="F100" s="2" t="s">
        <v>36</v>
      </c>
      <c r="G100" s="38" t="s">
        <v>63</v>
      </c>
      <c r="H100" s="39">
        <v>4.3483796296296299E-4</v>
      </c>
      <c r="I100" s="40" t="str">
        <f t="shared" si="34"/>
        <v>0:37.57</v>
      </c>
      <c r="J100" s="48"/>
      <c r="K100" s="48"/>
      <c r="L100" s="28" t="str">
        <f t="shared" si="35"/>
        <v/>
      </c>
      <c r="M100" s="28" t="str">
        <f t="shared" si="36"/>
        <v/>
      </c>
    </row>
    <row r="101" spans="1:13" ht="30" customHeight="1">
      <c r="A101" s="37"/>
      <c r="B101" s="28">
        <f t="shared" si="33"/>
        <v>7</v>
      </c>
      <c r="C101" s="28">
        <v>6</v>
      </c>
      <c r="D101" s="7" t="s">
        <v>345</v>
      </c>
      <c r="E101" s="2" t="s">
        <v>103</v>
      </c>
      <c r="F101" s="2" t="s">
        <v>36</v>
      </c>
      <c r="G101" s="38" t="s">
        <v>63</v>
      </c>
      <c r="H101" s="39">
        <v>4.7997685185185182E-4</v>
      </c>
      <c r="I101" s="40" t="str">
        <f t="shared" si="34"/>
        <v>0:41.47</v>
      </c>
      <c r="J101" s="48"/>
      <c r="K101" s="48"/>
      <c r="L101" s="28" t="str">
        <f t="shared" si="35"/>
        <v/>
      </c>
      <c r="M101" s="28" t="str">
        <f t="shared" si="36"/>
        <v/>
      </c>
    </row>
    <row r="102" spans="1:13" ht="30" customHeight="1">
      <c r="A102" s="37"/>
      <c r="B102" s="28">
        <f t="shared" si="33"/>
        <v>8</v>
      </c>
      <c r="C102" s="28">
        <v>7</v>
      </c>
      <c r="D102" s="7" t="s">
        <v>450</v>
      </c>
      <c r="E102" s="2" t="s">
        <v>88</v>
      </c>
      <c r="F102" s="2" t="s">
        <v>36</v>
      </c>
      <c r="G102" s="38" t="s">
        <v>63</v>
      </c>
      <c r="H102" s="39">
        <v>5.2256944444444443E-4</v>
      </c>
      <c r="I102" s="40" t="str">
        <f t="shared" si="34"/>
        <v>0:45.15</v>
      </c>
      <c r="J102" s="48"/>
      <c r="K102" s="48"/>
      <c r="L102" s="28" t="str">
        <f t="shared" si="35"/>
        <v/>
      </c>
      <c r="M102" s="28" t="str">
        <f t="shared" si="36"/>
        <v/>
      </c>
    </row>
    <row r="103" spans="1:13" ht="30" customHeight="1">
      <c r="A103" s="37"/>
      <c r="B103" s="28"/>
      <c r="C103" s="28"/>
      <c r="D103" s="7" t="s">
        <v>446</v>
      </c>
      <c r="E103" s="2" t="s">
        <v>122</v>
      </c>
      <c r="F103" s="2" t="s">
        <v>36</v>
      </c>
      <c r="G103" s="38" t="s">
        <v>63</v>
      </c>
      <c r="H103" s="39" t="s">
        <v>854</v>
      </c>
      <c r="I103" s="40" t="str">
        <f t="shared" si="34"/>
        <v>棄權</v>
      </c>
      <c r="J103" s="48"/>
      <c r="K103" s="48"/>
      <c r="L103" s="28" t="str">
        <f t="shared" si="35"/>
        <v/>
      </c>
      <c r="M103" s="28" t="str">
        <f t="shared" si="36"/>
        <v/>
      </c>
    </row>
    <row r="104" spans="1:13" ht="30" customHeight="1">
      <c r="A104" s="37"/>
      <c r="B104" s="28"/>
      <c r="C104" s="28"/>
      <c r="D104" s="7" t="s">
        <v>449</v>
      </c>
      <c r="E104" s="2" t="s">
        <v>122</v>
      </c>
      <c r="F104" s="2" t="s">
        <v>36</v>
      </c>
      <c r="G104" s="38" t="s">
        <v>63</v>
      </c>
      <c r="H104" s="39" t="s">
        <v>854</v>
      </c>
      <c r="I104" s="40" t="str">
        <f t="shared" si="34"/>
        <v>棄權</v>
      </c>
      <c r="J104" s="63"/>
      <c r="K104" s="63"/>
      <c r="L104" s="28" t="str">
        <f t="shared" si="35"/>
        <v/>
      </c>
      <c r="M104" s="28" t="str">
        <f t="shared" si="36"/>
        <v/>
      </c>
    </row>
    <row r="105" spans="1:13" ht="30" customHeight="1">
      <c r="A105" s="37">
        <v>57</v>
      </c>
      <c r="B105" s="28">
        <f>RANK(H105,$H$105:$H$111,1)</f>
        <v>1</v>
      </c>
      <c r="C105" s="28">
        <f>RANK(I105,$H$105:$H$111,1)</f>
        <v>1</v>
      </c>
      <c r="D105" s="7" t="s">
        <v>453</v>
      </c>
      <c r="E105" s="2" t="s">
        <v>454</v>
      </c>
      <c r="F105" s="2" t="s">
        <v>40</v>
      </c>
      <c r="G105" s="38" t="s">
        <v>63</v>
      </c>
      <c r="H105" s="39">
        <v>4.0636574074074072E-4</v>
      </c>
      <c r="I105" s="40" t="str">
        <f t="shared" si="34"/>
        <v>0:35.11</v>
      </c>
      <c r="J105" s="47">
        <v>3.3784722222222224E-4</v>
      </c>
      <c r="K105" s="47">
        <v>3.1122685185185187E-4</v>
      </c>
      <c r="L105" s="28" t="str">
        <f t="shared" ref="L105:L111" si="37">IF(H105&lt;$J$105,"破我國紀錄","")</f>
        <v/>
      </c>
      <c r="M105" s="28" t="str">
        <f>IF(H105&lt;$K$105,"破成人賽紀錄","")</f>
        <v/>
      </c>
    </row>
    <row r="106" spans="1:13" ht="30" customHeight="1">
      <c r="A106" s="37"/>
      <c r="B106" s="28">
        <f>RANK(H106,$H$105:$H$111,1)</f>
        <v>2</v>
      </c>
      <c r="C106" s="28">
        <f>RANK(I106,$H$105:$H$111,1)</f>
        <v>2</v>
      </c>
      <c r="D106" s="7" t="s">
        <v>452</v>
      </c>
      <c r="E106" s="2" t="s">
        <v>138</v>
      </c>
      <c r="F106" s="2" t="s">
        <v>40</v>
      </c>
      <c r="G106" s="38" t="s">
        <v>63</v>
      </c>
      <c r="H106" s="39">
        <v>4.4837962962962968E-4</v>
      </c>
      <c r="I106" s="40" t="str">
        <f t="shared" si="34"/>
        <v>0:38.74</v>
      </c>
      <c r="J106" s="48"/>
      <c r="K106" s="48"/>
      <c r="L106" s="28" t="str">
        <f t="shared" si="37"/>
        <v/>
      </c>
      <c r="M106" s="28" t="str">
        <f t="shared" ref="M106:M111" si="38">IF(H106&lt;$K$105,"破成人賽紀錄","")</f>
        <v/>
      </c>
    </row>
    <row r="107" spans="1:13" ht="30" customHeight="1">
      <c r="A107" s="37"/>
      <c r="B107" s="28">
        <f>RANK(H107,$H$105:$H$111,1)</f>
        <v>3</v>
      </c>
      <c r="C107" s="28"/>
      <c r="D107" s="54" t="s">
        <v>183</v>
      </c>
      <c r="E107" s="6" t="s">
        <v>98</v>
      </c>
      <c r="F107" s="2" t="s">
        <v>40</v>
      </c>
      <c r="G107" s="38" t="s">
        <v>63</v>
      </c>
      <c r="H107" s="39">
        <v>4.6979166666666675E-4</v>
      </c>
      <c r="I107" s="40" t="str">
        <f t="shared" si="34"/>
        <v>0:40.59</v>
      </c>
      <c r="J107" s="48"/>
      <c r="K107" s="48"/>
      <c r="L107" s="28" t="str">
        <f t="shared" si="37"/>
        <v/>
      </c>
      <c r="M107" s="28" t="str">
        <f t="shared" si="38"/>
        <v/>
      </c>
    </row>
    <row r="108" spans="1:13" ht="30" customHeight="1">
      <c r="A108" s="37"/>
      <c r="B108" s="28">
        <f>RANK(H108,$H$105:$H$111,1)</f>
        <v>4</v>
      </c>
      <c r="C108" s="28">
        <v>3</v>
      </c>
      <c r="D108" s="7" t="s">
        <v>456</v>
      </c>
      <c r="E108" s="2" t="s">
        <v>204</v>
      </c>
      <c r="F108" s="2" t="s">
        <v>40</v>
      </c>
      <c r="G108" s="38" t="s">
        <v>63</v>
      </c>
      <c r="H108" s="39">
        <v>4.773148148148148E-4</v>
      </c>
      <c r="I108" s="40" t="str">
        <f t="shared" si="34"/>
        <v>0:41.24</v>
      </c>
      <c r="J108" s="48"/>
      <c r="K108" s="48"/>
      <c r="L108" s="28" t="str">
        <f t="shared" si="37"/>
        <v/>
      </c>
      <c r="M108" s="28" t="str">
        <f t="shared" si="38"/>
        <v/>
      </c>
    </row>
    <row r="109" spans="1:13" ht="30" customHeight="1">
      <c r="A109" s="37"/>
      <c r="B109" s="28">
        <f>RANK(H109,$H$105:$H$111,1)</f>
        <v>5</v>
      </c>
      <c r="C109" s="28">
        <v>4</v>
      </c>
      <c r="D109" s="7" t="s">
        <v>457</v>
      </c>
      <c r="E109" s="2" t="s">
        <v>88</v>
      </c>
      <c r="F109" s="2" t="s">
        <v>40</v>
      </c>
      <c r="G109" s="38" t="s">
        <v>63</v>
      </c>
      <c r="H109" s="39">
        <v>4.9363425925925931E-4</v>
      </c>
      <c r="I109" s="40" t="str">
        <f t="shared" si="34"/>
        <v>0:42.65</v>
      </c>
      <c r="J109" s="48"/>
      <c r="K109" s="48"/>
      <c r="L109" s="28" t="str">
        <f t="shared" si="37"/>
        <v/>
      </c>
      <c r="M109" s="28" t="str">
        <f t="shared" si="38"/>
        <v/>
      </c>
    </row>
    <row r="110" spans="1:13" ht="30" customHeight="1">
      <c r="A110" s="37"/>
      <c r="B110" s="28">
        <f>RANK(H110,$H$105:$H$111,1)</f>
        <v>6</v>
      </c>
      <c r="C110" s="28">
        <v>5</v>
      </c>
      <c r="D110" s="7" t="s">
        <v>455</v>
      </c>
      <c r="E110" s="2" t="s">
        <v>2</v>
      </c>
      <c r="F110" s="2" t="s">
        <v>40</v>
      </c>
      <c r="G110" s="38" t="s">
        <v>63</v>
      </c>
      <c r="H110" s="39">
        <v>5.2708333333333329E-4</v>
      </c>
      <c r="I110" s="40" t="str">
        <f t="shared" si="34"/>
        <v>0:45.54</v>
      </c>
      <c r="J110" s="48"/>
      <c r="K110" s="48"/>
      <c r="L110" s="28" t="str">
        <f t="shared" si="37"/>
        <v/>
      </c>
      <c r="M110" s="28" t="str">
        <f t="shared" si="38"/>
        <v/>
      </c>
    </row>
    <row r="111" spans="1:13" ht="30" customHeight="1">
      <c r="A111" s="37"/>
      <c r="B111" s="28">
        <f>RANK(H111,$H$105:$H$111,1)</f>
        <v>7</v>
      </c>
      <c r="C111" s="28">
        <v>6</v>
      </c>
      <c r="D111" s="7" t="s">
        <v>182</v>
      </c>
      <c r="E111" s="2" t="s">
        <v>167</v>
      </c>
      <c r="F111" s="2" t="s">
        <v>40</v>
      </c>
      <c r="G111" s="38" t="s">
        <v>63</v>
      </c>
      <c r="H111" s="39">
        <v>5.9675925925925933E-4</v>
      </c>
      <c r="I111" s="40" t="str">
        <f t="shared" si="34"/>
        <v>0:51.56</v>
      </c>
      <c r="J111" s="63"/>
      <c r="K111" s="63"/>
      <c r="L111" s="28" t="str">
        <f t="shared" si="37"/>
        <v/>
      </c>
      <c r="M111" s="28" t="str">
        <f t="shared" si="38"/>
        <v/>
      </c>
    </row>
    <row r="112" spans="1:13" ht="30" customHeight="1">
      <c r="A112" s="37">
        <v>58</v>
      </c>
      <c r="B112" s="28">
        <f t="shared" ref="B112:C119" si="39">RANK(H112,$H$112:$H$119,1)</f>
        <v>1</v>
      </c>
      <c r="C112" s="28">
        <f t="shared" si="39"/>
        <v>1</v>
      </c>
      <c r="D112" s="7" t="s">
        <v>461</v>
      </c>
      <c r="E112" s="2" t="s">
        <v>2</v>
      </c>
      <c r="F112" s="2" t="s">
        <v>42</v>
      </c>
      <c r="G112" s="38" t="s">
        <v>63</v>
      </c>
      <c r="H112" s="39">
        <v>3.347222222222222E-4</v>
      </c>
      <c r="I112" s="40" t="str">
        <f t="shared" si="34"/>
        <v>0:28.92</v>
      </c>
      <c r="J112" s="47">
        <v>3.2106481481481477E-4</v>
      </c>
      <c r="K112" s="47">
        <v>3.2106481481481477E-4</v>
      </c>
      <c r="L112" s="28" t="str">
        <f>IF(H112&lt;$J$112,"破我國紀錄","")</f>
        <v/>
      </c>
      <c r="M112" s="28" t="str">
        <f>IF(H112&lt;$K$112,"破成人賽紀錄","")</f>
        <v/>
      </c>
    </row>
    <row r="113" spans="1:13" ht="30" customHeight="1">
      <c r="A113" s="37"/>
      <c r="B113" s="28">
        <f t="shared" si="39"/>
        <v>2</v>
      </c>
      <c r="C113" s="28">
        <f t="shared" si="39"/>
        <v>2</v>
      </c>
      <c r="D113" s="7" t="s">
        <v>460</v>
      </c>
      <c r="E113" s="2" t="s">
        <v>236</v>
      </c>
      <c r="F113" s="2" t="s">
        <v>42</v>
      </c>
      <c r="G113" s="38" t="s">
        <v>63</v>
      </c>
      <c r="H113" s="39">
        <v>3.6238425925925918E-4</v>
      </c>
      <c r="I113" s="40" t="str">
        <f t="shared" si="34"/>
        <v>0:31.31</v>
      </c>
      <c r="J113" s="48"/>
      <c r="K113" s="48"/>
      <c r="L113" s="28" t="str">
        <f t="shared" ref="L113:L119" si="40">IF(H113&lt;$J$112,"破我國紀錄","")</f>
        <v/>
      </c>
      <c r="M113" s="28" t="str">
        <f t="shared" ref="M113:M119" si="41">IF(H113&lt;$K$112,"破成人賽紀錄","")</f>
        <v/>
      </c>
    </row>
    <row r="114" spans="1:13" ht="30" customHeight="1">
      <c r="A114" s="37"/>
      <c r="B114" s="28">
        <f t="shared" si="39"/>
        <v>3</v>
      </c>
      <c r="C114" s="28">
        <f t="shared" si="39"/>
        <v>3</v>
      </c>
      <c r="D114" s="7" t="s">
        <v>464</v>
      </c>
      <c r="E114" s="2" t="s">
        <v>173</v>
      </c>
      <c r="F114" s="2" t="s">
        <v>42</v>
      </c>
      <c r="G114" s="38" t="s">
        <v>63</v>
      </c>
      <c r="H114" s="39">
        <v>4.0300925925925926E-4</v>
      </c>
      <c r="I114" s="40" t="str">
        <f t="shared" si="34"/>
        <v>0:34.82</v>
      </c>
      <c r="J114" s="48"/>
      <c r="K114" s="48"/>
      <c r="L114" s="28" t="str">
        <f t="shared" si="40"/>
        <v/>
      </c>
      <c r="M114" s="28" t="str">
        <f t="shared" si="41"/>
        <v/>
      </c>
    </row>
    <row r="115" spans="1:13" ht="30" customHeight="1">
      <c r="A115" s="37"/>
      <c r="B115" s="28">
        <f t="shared" si="39"/>
        <v>4</v>
      </c>
      <c r="C115" s="28">
        <f t="shared" si="39"/>
        <v>4</v>
      </c>
      <c r="D115" s="7" t="s">
        <v>463</v>
      </c>
      <c r="E115" s="2" t="s">
        <v>242</v>
      </c>
      <c r="F115" s="2" t="s">
        <v>42</v>
      </c>
      <c r="G115" s="38" t="s">
        <v>63</v>
      </c>
      <c r="H115" s="39">
        <v>4.0358796296296296E-4</v>
      </c>
      <c r="I115" s="40" t="str">
        <f t="shared" si="34"/>
        <v>0:34.87</v>
      </c>
      <c r="J115" s="48"/>
      <c r="K115" s="48"/>
      <c r="L115" s="28" t="str">
        <f t="shared" si="40"/>
        <v/>
      </c>
      <c r="M115" s="28" t="str">
        <f t="shared" si="41"/>
        <v/>
      </c>
    </row>
    <row r="116" spans="1:13" ht="30" customHeight="1">
      <c r="A116" s="37"/>
      <c r="B116" s="28">
        <f t="shared" si="39"/>
        <v>5</v>
      </c>
      <c r="C116" s="28">
        <f t="shared" si="39"/>
        <v>5</v>
      </c>
      <c r="D116" s="7" t="s">
        <v>462</v>
      </c>
      <c r="E116" s="2" t="s">
        <v>1</v>
      </c>
      <c r="F116" s="2" t="s">
        <v>42</v>
      </c>
      <c r="G116" s="38" t="s">
        <v>63</v>
      </c>
      <c r="H116" s="39">
        <v>4.0393518518518518E-4</v>
      </c>
      <c r="I116" s="40" t="str">
        <f t="shared" si="34"/>
        <v>0:34.90</v>
      </c>
      <c r="J116" s="48"/>
      <c r="K116" s="48"/>
      <c r="L116" s="28" t="str">
        <f t="shared" si="40"/>
        <v/>
      </c>
      <c r="M116" s="28" t="str">
        <f t="shared" si="41"/>
        <v/>
      </c>
    </row>
    <row r="117" spans="1:13" ht="30" customHeight="1">
      <c r="A117" s="37"/>
      <c r="B117" s="28">
        <f t="shared" si="39"/>
        <v>6</v>
      </c>
      <c r="C117" s="28">
        <f t="shared" si="39"/>
        <v>6</v>
      </c>
      <c r="D117" s="7" t="s">
        <v>165</v>
      </c>
      <c r="E117" s="2" t="s">
        <v>24</v>
      </c>
      <c r="F117" s="2" t="s">
        <v>42</v>
      </c>
      <c r="G117" s="38" t="s">
        <v>63</v>
      </c>
      <c r="H117" s="39">
        <v>4.6979166666666675E-4</v>
      </c>
      <c r="I117" s="40" t="str">
        <f t="shared" si="34"/>
        <v>0:40.59</v>
      </c>
      <c r="J117" s="48"/>
      <c r="K117" s="48"/>
      <c r="L117" s="28" t="str">
        <f t="shared" si="40"/>
        <v/>
      </c>
      <c r="M117" s="28" t="str">
        <f t="shared" si="41"/>
        <v/>
      </c>
    </row>
    <row r="118" spans="1:13" ht="30" customHeight="1">
      <c r="A118" s="37"/>
      <c r="B118" s="28">
        <f t="shared" si="39"/>
        <v>7</v>
      </c>
      <c r="C118" s="28">
        <f t="shared" si="39"/>
        <v>7</v>
      </c>
      <c r="D118" s="7" t="s">
        <v>459</v>
      </c>
      <c r="E118" s="2" t="s">
        <v>138</v>
      </c>
      <c r="F118" s="2" t="s">
        <v>42</v>
      </c>
      <c r="G118" s="38" t="s">
        <v>63</v>
      </c>
      <c r="H118" s="39">
        <v>5.4791666666666671E-4</v>
      </c>
      <c r="I118" s="40" t="str">
        <f t="shared" si="34"/>
        <v>0:47.34</v>
      </c>
      <c r="J118" s="48"/>
      <c r="K118" s="48"/>
      <c r="L118" s="28" t="str">
        <f t="shared" si="40"/>
        <v/>
      </c>
      <c r="M118" s="28" t="str">
        <f t="shared" si="41"/>
        <v/>
      </c>
    </row>
    <row r="119" spans="1:13" ht="30" customHeight="1">
      <c r="A119" s="37"/>
      <c r="B119" s="28">
        <f t="shared" si="39"/>
        <v>8</v>
      </c>
      <c r="C119" s="28">
        <f t="shared" si="39"/>
        <v>8</v>
      </c>
      <c r="D119" s="7" t="s">
        <v>458</v>
      </c>
      <c r="E119" s="2" t="s">
        <v>1</v>
      </c>
      <c r="F119" s="2" t="s">
        <v>42</v>
      </c>
      <c r="G119" s="38" t="s">
        <v>63</v>
      </c>
      <c r="H119" s="39">
        <v>5.4942129629629633E-4</v>
      </c>
      <c r="I119" s="40" t="str">
        <f t="shared" si="34"/>
        <v>0:47.47</v>
      </c>
      <c r="J119" s="63"/>
      <c r="K119" s="63"/>
      <c r="L119" s="28" t="str">
        <f t="shared" si="40"/>
        <v/>
      </c>
      <c r="M119" s="28" t="str">
        <f t="shared" si="41"/>
        <v/>
      </c>
    </row>
    <row r="120" spans="1:13" ht="30" customHeight="1">
      <c r="A120" s="37">
        <v>59</v>
      </c>
      <c r="B120" s="28">
        <f>RANK(H120,$H$120:$H$124,1)</f>
        <v>1</v>
      </c>
      <c r="C120" s="28"/>
      <c r="D120" s="54" t="s">
        <v>360</v>
      </c>
      <c r="E120" s="6" t="s">
        <v>90</v>
      </c>
      <c r="F120" s="2" t="s">
        <v>43</v>
      </c>
      <c r="G120" s="38" t="s">
        <v>63</v>
      </c>
      <c r="H120" s="39">
        <v>3.1226851851851853E-4</v>
      </c>
      <c r="I120" s="40" t="str">
        <f t="shared" si="34"/>
        <v>0:26.98</v>
      </c>
      <c r="J120" s="47">
        <v>3.0868055555555559E-4</v>
      </c>
      <c r="K120" s="47">
        <v>3.1481481481481481E-4</v>
      </c>
      <c r="L120" s="28" t="str">
        <f>IF(H120&lt;$J$120,"破我國紀錄","")</f>
        <v/>
      </c>
      <c r="M120" s="28" t="str">
        <f>IF(H120&lt;$K$120,"破成人賽紀錄","")</f>
        <v>破成人賽紀錄</v>
      </c>
    </row>
    <row r="121" spans="1:13" ht="30" customHeight="1">
      <c r="A121" s="37"/>
      <c r="B121" s="28">
        <f>RANK(H121,$H$120:$H$124,1)</f>
        <v>2</v>
      </c>
      <c r="C121" s="28"/>
      <c r="D121" s="54" t="s">
        <v>468</v>
      </c>
      <c r="E121" s="6" t="s">
        <v>90</v>
      </c>
      <c r="F121" s="2" t="s">
        <v>43</v>
      </c>
      <c r="G121" s="38" t="s">
        <v>63</v>
      </c>
      <c r="H121" s="39">
        <v>3.2627314814814818E-4</v>
      </c>
      <c r="I121" s="40" t="str">
        <f t="shared" si="34"/>
        <v>0:28.19</v>
      </c>
      <c r="J121" s="48"/>
      <c r="K121" s="48"/>
      <c r="L121" s="28" t="str">
        <f t="shared" ref="L121:L124" si="42">IF(H121&lt;$J$120,"破我國紀錄","")</f>
        <v/>
      </c>
      <c r="M121" s="28" t="str">
        <f t="shared" ref="M121:M124" si="43">IF(H121&lt;$K$120,"破成人賽紀錄","")</f>
        <v/>
      </c>
    </row>
    <row r="122" spans="1:13" ht="30" customHeight="1">
      <c r="A122" s="37"/>
      <c r="B122" s="28">
        <f>RANK(H122,$H$120:$H$124,1)</f>
        <v>3</v>
      </c>
      <c r="C122" s="28">
        <v>1</v>
      </c>
      <c r="D122" s="7" t="s">
        <v>466</v>
      </c>
      <c r="E122" s="2" t="s">
        <v>250</v>
      </c>
      <c r="F122" s="2" t="s">
        <v>43</v>
      </c>
      <c r="G122" s="38" t="s">
        <v>63</v>
      </c>
      <c r="H122" s="39">
        <v>3.5694444444444445E-4</v>
      </c>
      <c r="I122" s="40" t="str">
        <f t="shared" si="34"/>
        <v>0:30.84</v>
      </c>
      <c r="J122" s="48"/>
      <c r="K122" s="48"/>
      <c r="L122" s="28" t="str">
        <f t="shared" si="42"/>
        <v/>
      </c>
      <c r="M122" s="28" t="str">
        <f t="shared" si="43"/>
        <v/>
      </c>
    </row>
    <row r="123" spans="1:13" ht="30" customHeight="1">
      <c r="A123" s="37"/>
      <c r="B123" s="28">
        <f>RANK(H123,$H$120:$H$124,1)</f>
        <v>4</v>
      </c>
      <c r="C123" s="28">
        <v>2</v>
      </c>
      <c r="D123" s="7" t="s">
        <v>467</v>
      </c>
      <c r="E123" s="2" t="s">
        <v>94</v>
      </c>
      <c r="F123" s="2" t="s">
        <v>43</v>
      </c>
      <c r="G123" s="38" t="s">
        <v>63</v>
      </c>
      <c r="H123" s="39">
        <v>4.1631944444444447E-4</v>
      </c>
      <c r="I123" s="40" t="str">
        <f t="shared" si="34"/>
        <v>0:35.97</v>
      </c>
      <c r="J123" s="48"/>
      <c r="K123" s="48"/>
      <c r="L123" s="28" t="str">
        <f t="shared" si="42"/>
        <v/>
      </c>
      <c r="M123" s="28" t="str">
        <f t="shared" si="43"/>
        <v/>
      </c>
    </row>
    <row r="124" spans="1:13" ht="30" customHeight="1">
      <c r="A124" s="37"/>
      <c r="B124" s="28">
        <f>RANK(H124,$H$120:$H$124,1)</f>
        <v>5</v>
      </c>
      <c r="C124" s="28">
        <v>3</v>
      </c>
      <c r="D124" s="7" t="s">
        <v>465</v>
      </c>
      <c r="E124" s="2" t="s">
        <v>242</v>
      </c>
      <c r="F124" s="2" t="s">
        <v>43</v>
      </c>
      <c r="G124" s="38" t="s">
        <v>63</v>
      </c>
      <c r="H124" s="39">
        <v>5.2476851851851849E-4</v>
      </c>
      <c r="I124" s="40" t="str">
        <f t="shared" si="34"/>
        <v>0:45.34</v>
      </c>
      <c r="J124" s="63"/>
      <c r="K124" s="63"/>
      <c r="L124" s="28" t="str">
        <f t="shared" si="42"/>
        <v/>
      </c>
      <c r="M124" s="28" t="str">
        <f t="shared" si="43"/>
        <v/>
      </c>
    </row>
    <row r="125" spans="1:13" ht="30" customHeight="1">
      <c r="A125" s="37">
        <v>59</v>
      </c>
      <c r="B125" s="28">
        <f>RANK(H125,$H$125:$H$126,1)</f>
        <v>1</v>
      </c>
      <c r="C125" s="28">
        <f>RANK(I125,$H$125:$H$126,1)</f>
        <v>1</v>
      </c>
      <c r="D125" s="7" t="s">
        <v>470</v>
      </c>
      <c r="E125" s="2" t="s">
        <v>250</v>
      </c>
      <c r="F125" s="2" t="s">
        <v>44</v>
      </c>
      <c r="G125" s="38" t="s">
        <v>63</v>
      </c>
      <c r="H125" s="39">
        <v>4.0937499999999996E-4</v>
      </c>
      <c r="I125" s="40" t="str">
        <f t="shared" si="34"/>
        <v>0:35.37</v>
      </c>
      <c r="J125" s="47">
        <v>3.0347222222222223E-4</v>
      </c>
      <c r="K125" s="47">
        <v>3.0347222222222223E-4</v>
      </c>
      <c r="L125" s="28" t="str">
        <f>IF(H125&lt;$J$125,"破我國紀錄","")</f>
        <v/>
      </c>
      <c r="M125" s="28" t="str">
        <f>IF(H125&lt;$K$125,"破成人賽紀錄","")</f>
        <v/>
      </c>
    </row>
    <row r="126" spans="1:13" ht="30" customHeight="1">
      <c r="A126" s="37"/>
      <c r="B126" s="28">
        <f>RANK(H126,$H$125:$H$126,1)</f>
        <v>2</v>
      </c>
      <c r="C126" s="28">
        <f>RANK(I126,$H$125:$H$126,1)</f>
        <v>2</v>
      </c>
      <c r="D126" s="7" t="s">
        <v>469</v>
      </c>
      <c r="E126" s="2" t="s">
        <v>1</v>
      </c>
      <c r="F126" s="2" t="s">
        <v>44</v>
      </c>
      <c r="G126" s="38" t="s">
        <v>63</v>
      </c>
      <c r="H126" s="39">
        <v>4.21875E-4</v>
      </c>
      <c r="I126" s="40" t="str">
        <f t="shared" si="34"/>
        <v>0:36.45</v>
      </c>
      <c r="J126" s="63"/>
      <c r="K126" s="63"/>
      <c r="L126" s="28" t="str">
        <f>IF(H126&lt;$J$125,"破我國紀錄","")</f>
        <v/>
      </c>
      <c r="M126" s="28" t="str">
        <f>IF(H126&lt;$K$125,"破成人賽紀錄","")</f>
        <v/>
      </c>
    </row>
    <row r="127" spans="1:13" ht="30" customHeight="1">
      <c r="A127" s="37">
        <v>60</v>
      </c>
      <c r="B127" s="28">
        <f t="shared" ref="B127:C133" si="44">RANK(H127,$H$127:$H$133,1)</f>
        <v>1</v>
      </c>
      <c r="C127" s="28">
        <f t="shared" si="44"/>
        <v>1</v>
      </c>
      <c r="D127" s="52" t="s">
        <v>474</v>
      </c>
      <c r="E127" s="52" t="s">
        <v>323</v>
      </c>
      <c r="F127" s="52" t="s">
        <v>45</v>
      </c>
      <c r="G127" s="38" t="s">
        <v>63</v>
      </c>
      <c r="H127" s="39">
        <v>3.440972222222222E-4</v>
      </c>
      <c r="I127" s="40" t="str">
        <f t="shared" ref="I127:I130" si="45">TEXT(H127,"m:ss.00;@")</f>
        <v>0:29.73</v>
      </c>
      <c r="J127" s="47">
        <v>3.1296296296296297E-4</v>
      </c>
      <c r="K127" s="47">
        <v>3.1296296296296297E-4</v>
      </c>
      <c r="L127" s="28" t="str">
        <f>IF(H127&lt;$J$127,"破我國紀錄","")</f>
        <v/>
      </c>
      <c r="M127" s="28" t="str">
        <f>IF(H127&lt;$K$127,"破成人賽紀錄","")</f>
        <v/>
      </c>
    </row>
    <row r="128" spans="1:13" ht="30" customHeight="1">
      <c r="A128" s="37"/>
      <c r="B128" s="28">
        <f t="shared" si="44"/>
        <v>2</v>
      </c>
      <c r="C128" s="28">
        <f t="shared" si="44"/>
        <v>2</v>
      </c>
      <c r="D128" s="52" t="s">
        <v>477</v>
      </c>
      <c r="E128" s="52" t="s">
        <v>138</v>
      </c>
      <c r="F128" s="52" t="s">
        <v>45</v>
      </c>
      <c r="G128" s="38" t="s">
        <v>63</v>
      </c>
      <c r="H128" s="39">
        <v>3.4444444444444447E-4</v>
      </c>
      <c r="I128" s="40" t="str">
        <f t="shared" si="45"/>
        <v>0:29.76</v>
      </c>
      <c r="J128" s="48"/>
      <c r="K128" s="48"/>
      <c r="L128" s="28" t="str">
        <f t="shared" ref="L128:L133" si="46">IF(H128&lt;$J$127,"破我國紀錄","")</f>
        <v/>
      </c>
      <c r="M128" s="28" t="str">
        <f t="shared" ref="M128:M133" si="47">IF(H128&lt;$K$127,"破成人賽紀錄","")</f>
        <v/>
      </c>
    </row>
    <row r="129" spans="1:13" ht="30" customHeight="1">
      <c r="A129" s="37"/>
      <c r="B129" s="28">
        <f t="shared" si="44"/>
        <v>3</v>
      </c>
      <c r="C129" s="28">
        <f t="shared" si="44"/>
        <v>3</v>
      </c>
      <c r="D129" s="52" t="s">
        <v>472</v>
      </c>
      <c r="E129" s="52" t="s">
        <v>122</v>
      </c>
      <c r="F129" s="52" t="s">
        <v>45</v>
      </c>
      <c r="G129" s="38" t="s">
        <v>63</v>
      </c>
      <c r="H129" s="39">
        <v>3.5138888888888888E-4</v>
      </c>
      <c r="I129" s="40" t="str">
        <f t="shared" si="45"/>
        <v>0:30.36</v>
      </c>
      <c r="J129" s="48"/>
      <c r="K129" s="48"/>
      <c r="L129" s="28" t="str">
        <f t="shared" si="46"/>
        <v/>
      </c>
      <c r="M129" s="28" t="str">
        <f t="shared" si="47"/>
        <v/>
      </c>
    </row>
    <row r="130" spans="1:13" ht="30" customHeight="1">
      <c r="A130" s="37"/>
      <c r="B130" s="28">
        <f t="shared" si="44"/>
        <v>4</v>
      </c>
      <c r="C130" s="28">
        <f t="shared" si="44"/>
        <v>4</v>
      </c>
      <c r="D130" s="52" t="s">
        <v>476</v>
      </c>
      <c r="E130" s="52" t="s">
        <v>122</v>
      </c>
      <c r="F130" s="52" t="s">
        <v>45</v>
      </c>
      <c r="G130" s="38" t="s">
        <v>63</v>
      </c>
      <c r="H130" s="39">
        <v>3.5821759259259265E-4</v>
      </c>
      <c r="I130" s="40" t="str">
        <f t="shared" si="45"/>
        <v>0:30.95</v>
      </c>
      <c r="J130" s="48"/>
      <c r="K130" s="48"/>
      <c r="L130" s="28" t="str">
        <f t="shared" si="46"/>
        <v/>
      </c>
      <c r="M130" s="28" t="str">
        <f t="shared" si="47"/>
        <v/>
      </c>
    </row>
    <row r="131" spans="1:13" ht="30" customHeight="1">
      <c r="A131" s="37"/>
      <c r="B131" s="28">
        <f t="shared" si="44"/>
        <v>5</v>
      </c>
      <c r="C131" s="28">
        <f t="shared" si="44"/>
        <v>5</v>
      </c>
      <c r="D131" s="52" t="s">
        <v>473</v>
      </c>
      <c r="E131" s="52" t="s">
        <v>122</v>
      </c>
      <c r="F131" s="52" t="s">
        <v>45</v>
      </c>
      <c r="G131" s="38" t="s">
        <v>63</v>
      </c>
      <c r="H131" s="39">
        <v>3.7881944444444443E-4</v>
      </c>
      <c r="I131" s="40" t="str">
        <f t="shared" ref="I131:I133" si="48">TEXT(H131,"m:ss.00;@")</f>
        <v>0:32.73</v>
      </c>
      <c r="J131" s="48"/>
      <c r="K131" s="48"/>
      <c r="L131" s="28" t="str">
        <f t="shared" si="46"/>
        <v/>
      </c>
      <c r="M131" s="28" t="str">
        <f t="shared" si="47"/>
        <v/>
      </c>
    </row>
    <row r="132" spans="1:13" ht="30" customHeight="1">
      <c r="A132" s="37"/>
      <c r="B132" s="28">
        <f t="shared" si="44"/>
        <v>6</v>
      </c>
      <c r="C132" s="28">
        <f t="shared" si="44"/>
        <v>6</v>
      </c>
      <c r="D132" s="52" t="s">
        <v>471</v>
      </c>
      <c r="E132" s="52" t="s">
        <v>122</v>
      </c>
      <c r="F132" s="52" t="s">
        <v>45</v>
      </c>
      <c r="G132" s="38" t="s">
        <v>63</v>
      </c>
      <c r="H132" s="39">
        <v>3.9826388888888881E-4</v>
      </c>
      <c r="I132" s="40" t="str">
        <f t="shared" si="48"/>
        <v>0:34.41</v>
      </c>
      <c r="J132" s="48"/>
      <c r="K132" s="48"/>
      <c r="L132" s="28" t="str">
        <f t="shared" si="46"/>
        <v/>
      </c>
      <c r="M132" s="28" t="str">
        <f t="shared" si="47"/>
        <v/>
      </c>
    </row>
    <row r="133" spans="1:13" ht="30" customHeight="1">
      <c r="A133" s="37"/>
      <c r="B133" s="28">
        <f t="shared" si="44"/>
        <v>7</v>
      </c>
      <c r="C133" s="28">
        <f t="shared" si="44"/>
        <v>7</v>
      </c>
      <c r="D133" s="52" t="s">
        <v>475</v>
      </c>
      <c r="E133" s="12" t="s">
        <v>2</v>
      </c>
      <c r="F133" s="52" t="s">
        <v>45</v>
      </c>
      <c r="G133" s="38" t="s">
        <v>63</v>
      </c>
      <c r="H133" s="39">
        <v>4.2164351851851846E-4</v>
      </c>
      <c r="I133" s="40" t="str">
        <f t="shared" si="48"/>
        <v>0:36.43</v>
      </c>
      <c r="J133" s="63"/>
      <c r="K133" s="63"/>
      <c r="L133" s="28" t="str">
        <f t="shared" si="46"/>
        <v/>
      </c>
      <c r="M133" s="28" t="str">
        <f t="shared" si="47"/>
        <v/>
      </c>
    </row>
  </sheetData>
  <sortState ref="B4:H6">
    <sortCondition ref="B4:B6"/>
  </sortState>
  <phoneticPr fontId="1" type="noConversion"/>
  <pageMargins left="0.23622047244094491" right="0.23622047244094491" top="0.78740157480314965" bottom="0.47244094488188981" header="0.31496062992125984" footer="0.31496062992125984"/>
  <pageSetup paperSize="9" scale="73" orientation="portrait" r:id="rId1"/>
  <rowBreaks count="26" manualBreakCount="26">
    <brk id="2" max="16383" man="1"/>
    <brk id="3" max="16383" man="1"/>
    <brk id="6" max="16383" man="1"/>
    <brk id="8" max="16383" man="1"/>
    <brk id="16" max="16383" man="1"/>
    <brk id="25" max="16383" man="1"/>
    <brk id="29" max="16383" man="1"/>
    <brk id="31" max="16383" man="1"/>
    <brk id="33" max="16383" man="1"/>
    <brk id="35" max="16383" man="1"/>
    <brk id="36" max="16383" man="1"/>
    <brk id="38" max="16383" man="1"/>
    <brk id="39" max="16383" man="1"/>
    <brk id="40" max="16383" man="1"/>
    <brk id="43" max="16383" man="1"/>
    <brk id="47" max="16383" man="1"/>
    <brk id="56" max="16383" man="1"/>
    <brk id="60" max="16383" man="1"/>
    <brk id="73" max="16383" man="1"/>
    <brk id="83" max="16383" man="1"/>
    <brk id="94" max="16383" man="1"/>
    <brk id="104" max="16383" man="1"/>
    <brk id="111" max="16383" man="1"/>
    <brk id="119" max="16383" man="1"/>
    <brk id="124" max="16383" man="1"/>
    <brk id="1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>
      <pane ySplit="1" topLeftCell="A2" activePane="bottomLeft" state="frozen"/>
      <selection pane="bottomLeft" activeCell="I91" sqref="I91"/>
    </sheetView>
  </sheetViews>
  <sheetFormatPr defaultColWidth="8.875" defaultRowHeight="25.15" customHeight="1"/>
  <cols>
    <col min="1" max="1" width="6.125" style="43" customWidth="1"/>
    <col min="2" max="2" width="18.5" style="43" customWidth="1"/>
    <col min="3" max="3" width="32.5" style="43" customWidth="1"/>
    <col min="4" max="4" width="8.5" style="43" customWidth="1"/>
    <col min="5" max="5" width="12.5" style="43" customWidth="1"/>
    <col min="6" max="6" width="10.375" style="45" customWidth="1"/>
    <col min="7" max="7" width="10.5" style="46" hidden="1" customWidth="1"/>
    <col min="8" max="8" width="7.375" style="44" customWidth="1"/>
    <col min="9" max="9" width="8.875" style="35" customWidth="1"/>
    <col min="10" max="16384" width="8.875" style="35"/>
  </cols>
  <sheetData>
    <row r="1" spans="1:8" ht="25.15" customHeight="1">
      <c r="A1" s="29" t="s">
        <v>860</v>
      </c>
      <c r="B1" s="108" t="s">
        <v>861</v>
      </c>
      <c r="C1" s="108" t="s">
        <v>862</v>
      </c>
      <c r="D1" s="29" t="s">
        <v>863</v>
      </c>
      <c r="E1" s="29" t="s">
        <v>864</v>
      </c>
      <c r="F1" s="31" t="s">
        <v>865</v>
      </c>
      <c r="G1" s="32" t="s">
        <v>866</v>
      </c>
      <c r="H1" s="29" t="s">
        <v>867</v>
      </c>
    </row>
    <row r="2" spans="1:8" ht="25.15" customHeight="1">
      <c r="A2" s="106">
        <f t="shared" ref="A2:A13" si="0">RANK(F2,$F$2:$F$18,1)</f>
        <v>1</v>
      </c>
      <c r="B2" s="7" t="s">
        <v>121</v>
      </c>
      <c r="C2" s="7" t="s">
        <v>5</v>
      </c>
      <c r="D2" s="107" t="s">
        <v>478</v>
      </c>
      <c r="E2" s="38" t="s">
        <v>868</v>
      </c>
      <c r="F2" s="39">
        <v>4.6076388888888897E-4</v>
      </c>
      <c r="G2" s="40" t="str">
        <f t="shared" ref="G2:G65" si="1">TEXT(F2,"m:ss.00;@")</f>
        <v>0:39.81</v>
      </c>
      <c r="H2" s="28"/>
    </row>
    <row r="3" spans="1:8" ht="25.15" customHeight="1">
      <c r="A3" s="106">
        <f t="shared" si="0"/>
        <v>2</v>
      </c>
      <c r="B3" s="7" t="s">
        <v>117</v>
      </c>
      <c r="C3" s="2" t="s">
        <v>108</v>
      </c>
      <c r="D3" s="107" t="s">
        <v>478</v>
      </c>
      <c r="E3" s="38" t="s">
        <v>869</v>
      </c>
      <c r="F3" s="39">
        <v>4.9143518518518514E-4</v>
      </c>
      <c r="G3" s="40" t="str">
        <f t="shared" si="1"/>
        <v>0:42.46</v>
      </c>
      <c r="H3" s="28"/>
    </row>
    <row r="4" spans="1:8" ht="25.15" customHeight="1">
      <c r="A4" s="106">
        <f t="shared" si="0"/>
        <v>3</v>
      </c>
      <c r="B4" s="109" t="s">
        <v>806</v>
      </c>
      <c r="C4" s="7" t="s">
        <v>111</v>
      </c>
      <c r="D4" s="107" t="s">
        <v>478</v>
      </c>
      <c r="E4" s="38" t="s">
        <v>868</v>
      </c>
      <c r="F4" s="39">
        <v>5.3391203703703706E-4</v>
      </c>
      <c r="G4" s="40" t="str">
        <f t="shared" si="1"/>
        <v>0:46.13</v>
      </c>
      <c r="H4" s="28"/>
    </row>
    <row r="5" spans="1:8" ht="25.15" customHeight="1">
      <c r="A5" s="106">
        <f t="shared" si="0"/>
        <v>4</v>
      </c>
      <c r="B5" s="7" t="s">
        <v>385</v>
      </c>
      <c r="C5" s="7" t="s">
        <v>24</v>
      </c>
      <c r="D5" s="107" t="s">
        <v>478</v>
      </c>
      <c r="E5" s="38" t="s">
        <v>870</v>
      </c>
      <c r="F5" s="39">
        <v>5.4664351851851846E-4</v>
      </c>
      <c r="G5" s="40" t="str">
        <f t="shared" si="1"/>
        <v>0:47.23</v>
      </c>
      <c r="H5" s="28"/>
    </row>
    <row r="6" spans="1:8" ht="25.15" customHeight="1">
      <c r="A6" s="106">
        <f t="shared" si="0"/>
        <v>5</v>
      </c>
      <c r="B6" s="7" t="s">
        <v>485</v>
      </c>
      <c r="C6" s="2" t="s">
        <v>226</v>
      </c>
      <c r="D6" s="107" t="s">
        <v>478</v>
      </c>
      <c r="E6" s="38" t="s">
        <v>870</v>
      </c>
      <c r="F6" s="39">
        <v>5.7789351851851849E-4</v>
      </c>
      <c r="G6" s="40" t="str">
        <f t="shared" si="1"/>
        <v>0:49.93</v>
      </c>
      <c r="H6" s="28"/>
    </row>
    <row r="7" spans="1:8" ht="25.15" customHeight="1">
      <c r="A7" s="106">
        <f t="shared" si="0"/>
        <v>6</v>
      </c>
      <c r="B7" s="7" t="s">
        <v>484</v>
      </c>
      <c r="C7" s="2" t="s">
        <v>264</v>
      </c>
      <c r="D7" s="107" t="s">
        <v>478</v>
      </c>
      <c r="E7" s="38" t="s">
        <v>483</v>
      </c>
      <c r="F7" s="39">
        <v>5.9247685185185184E-4</v>
      </c>
      <c r="G7" s="40" t="str">
        <f t="shared" si="1"/>
        <v>0:51.19</v>
      </c>
      <c r="H7" s="28"/>
    </row>
    <row r="8" spans="1:8" ht="25.15" customHeight="1">
      <c r="A8" s="106">
        <f t="shared" si="0"/>
        <v>7</v>
      </c>
      <c r="B8" s="126" t="s">
        <v>87</v>
      </c>
      <c r="C8" s="126" t="s">
        <v>88</v>
      </c>
      <c r="D8" s="2" t="s">
        <v>478</v>
      </c>
      <c r="E8" s="38" t="s">
        <v>483</v>
      </c>
      <c r="F8" s="39">
        <v>6.555555555555556E-4</v>
      </c>
      <c r="G8" s="40" t="str">
        <f t="shared" si="1"/>
        <v>0:56.64</v>
      </c>
      <c r="H8" s="28"/>
    </row>
    <row r="9" spans="1:8" ht="25.15" customHeight="1">
      <c r="A9" s="106">
        <f t="shared" si="0"/>
        <v>8</v>
      </c>
      <c r="B9" s="7" t="s">
        <v>212</v>
      </c>
      <c r="C9" s="7" t="s">
        <v>213</v>
      </c>
      <c r="D9" s="2" t="s">
        <v>478</v>
      </c>
      <c r="E9" s="38" t="s">
        <v>871</v>
      </c>
      <c r="F9" s="39">
        <v>6.8750000000000007E-4</v>
      </c>
      <c r="G9" s="40" t="str">
        <f t="shared" si="1"/>
        <v>0:59.40</v>
      </c>
      <c r="H9" s="28"/>
    </row>
    <row r="10" spans="1:8" ht="25.15" customHeight="1">
      <c r="A10" s="106">
        <f t="shared" si="0"/>
        <v>9</v>
      </c>
      <c r="B10" s="52" t="s">
        <v>479</v>
      </c>
      <c r="C10" s="52" t="s">
        <v>96</v>
      </c>
      <c r="D10" s="2" t="s">
        <v>478</v>
      </c>
      <c r="E10" s="38" t="s">
        <v>483</v>
      </c>
      <c r="F10" s="39">
        <v>7.3310185185185197E-4</v>
      </c>
      <c r="G10" s="40" t="str">
        <f t="shared" si="1"/>
        <v>1:03.34</v>
      </c>
      <c r="H10" s="28"/>
    </row>
    <row r="11" spans="1:8" ht="25.15" customHeight="1">
      <c r="A11" s="106">
        <f t="shared" si="0"/>
        <v>10</v>
      </c>
      <c r="B11" s="52" t="s">
        <v>805</v>
      </c>
      <c r="C11" s="52" t="s">
        <v>149</v>
      </c>
      <c r="D11" s="2" t="s">
        <v>478</v>
      </c>
      <c r="E11" s="38" t="s">
        <v>483</v>
      </c>
      <c r="F11" s="39">
        <v>8.0856481481481491E-4</v>
      </c>
      <c r="G11" s="40" t="str">
        <f t="shared" si="1"/>
        <v>1:09.86</v>
      </c>
      <c r="H11" s="28"/>
    </row>
    <row r="12" spans="1:8" ht="25.15" customHeight="1">
      <c r="A12" s="106">
        <f t="shared" si="0"/>
        <v>11</v>
      </c>
      <c r="B12" s="52" t="s">
        <v>185</v>
      </c>
      <c r="C12" s="52" t="s">
        <v>186</v>
      </c>
      <c r="D12" s="2" t="s">
        <v>478</v>
      </c>
      <c r="E12" s="38" t="s">
        <v>483</v>
      </c>
      <c r="F12" s="39">
        <v>8.1504629629629624E-4</v>
      </c>
      <c r="G12" s="40" t="str">
        <f t="shared" si="1"/>
        <v>1:10.42</v>
      </c>
      <c r="H12" s="28"/>
    </row>
    <row r="13" spans="1:8" ht="25.15" customHeight="1">
      <c r="A13" s="106">
        <f t="shared" si="0"/>
        <v>12</v>
      </c>
      <c r="B13" s="52" t="s">
        <v>210</v>
      </c>
      <c r="C13" s="52" t="s">
        <v>211</v>
      </c>
      <c r="D13" s="2" t="s">
        <v>478</v>
      </c>
      <c r="E13" s="38" t="s">
        <v>871</v>
      </c>
      <c r="F13" s="39">
        <v>8.6377314814814813E-4</v>
      </c>
      <c r="G13" s="40"/>
      <c r="H13" s="28"/>
    </row>
    <row r="14" spans="1:8" ht="25.15" customHeight="1">
      <c r="A14" s="106"/>
      <c r="B14" s="52" t="s">
        <v>480</v>
      </c>
      <c r="C14" s="52" t="s">
        <v>481</v>
      </c>
      <c r="D14" s="2" t="s">
        <v>478</v>
      </c>
      <c r="E14" s="38" t="s">
        <v>871</v>
      </c>
      <c r="F14" s="39" t="s">
        <v>872</v>
      </c>
      <c r="G14" s="40" t="str">
        <f t="shared" si="1"/>
        <v>棄權</v>
      </c>
      <c r="H14" s="28"/>
    </row>
    <row r="15" spans="1:8" ht="25.15" customHeight="1">
      <c r="A15" s="106"/>
      <c r="B15" s="7" t="s">
        <v>486</v>
      </c>
      <c r="C15" s="2" t="s">
        <v>218</v>
      </c>
      <c r="D15" s="2" t="s">
        <v>478</v>
      </c>
      <c r="E15" s="38" t="s">
        <v>871</v>
      </c>
      <c r="F15" s="39" t="s">
        <v>872</v>
      </c>
      <c r="G15" s="40" t="str">
        <f t="shared" si="1"/>
        <v>棄權</v>
      </c>
      <c r="H15" s="28"/>
    </row>
    <row r="16" spans="1:8" ht="25.15" customHeight="1">
      <c r="A16" s="106"/>
      <c r="B16" s="7" t="s">
        <v>487</v>
      </c>
      <c r="C16" s="2" t="s">
        <v>135</v>
      </c>
      <c r="D16" s="2" t="s">
        <v>478</v>
      </c>
      <c r="E16" s="38" t="s">
        <v>871</v>
      </c>
      <c r="F16" s="39" t="s">
        <v>872</v>
      </c>
      <c r="G16" s="40" t="str">
        <f t="shared" si="1"/>
        <v>棄權</v>
      </c>
      <c r="H16" s="28"/>
    </row>
    <row r="17" spans="1:8" ht="25.15" customHeight="1">
      <c r="A17" s="106"/>
      <c r="B17" s="7" t="s">
        <v>488</v>
      </c>
      <c r="C17" s="7" t="s">
        <v>482</v>
      </c>
      <c r="D17" s="7" t="s">
        <v>478</v>
      </c>
      <c r="E17" s="38" t="s">
        <v>871</v>
      </c>
      <c r="F17" s="39" t="s">
        <v>872</v>
      </c>
      <c r="G17" s="40" t="str">
        <f t="shared" si="1"/>
        <v>棄權</v>
      </c>
      <c r="H17" s="28"/>
    </row>
    <row r="18" spans="1:8" ht="22.15" customHeight="1">
      <c r="A18" s="106"/>
      <c r="B18" s="7" t="s">
        <v>489</v>
      </c>
      <c r="C18" s="7" t="s">
        <v>236</v>
      </c>
      <c r="D18" s="2" t="s">
        <v>478</v>
      </c>
      <c r="E18" s="38" t="s">
        <v>871</v>
      </c>
      <c r="F18" s="39" t="s">
        <v>872</v>
      </c>
      <c r="G18" s="40" t="str">
        <f t="shared" si="1"/>
        <v>棄權</v>
      </c>
      <c r="H18" s="28"/>
    </row>
    <row r="19" spans="1:8" ht="22.15" customHeight="1">
      <c r="A19" s="28">
        <f t="shared" ref="A19:A50" si="2">RANK(F19,$F$19:$F$89,1)</f>
        <v>1</v>
      </c>
      <c r="B19" s="7" t="s">
        <v>440</v>
      </c>
      <c r="C19" s="2" t="s">
        <v>339</v>
      </c>
      <c r="D19" s="2" t="s">
        <v>491</v>
      </c>
      <c r="E19" s="38" t="s">
        <v>871</v>
      </c>
      <c r="F19" s="39">
        <v>4.0520833333333338E-4</v>
      </c>
      <c r="G19" s="40" t="str">
        <f t="shared" si="1"/>
        <v>0:35.01</v>
      </c>
      <c r="H19" s="28"/>
    </row>
    <row r="20" spans="1:8" ht="22.15" customHeight="1">
      <c r="A20" s="28">
        <f t="shared" si="2"/>
        <v>2</v>
      </c>
      <c r="B20" s="7" t="s">
        <v>529</v>
      </c>
      <c r="C20" s="2" t="s">
        <v>186</v>
      </c>
      <c r="D20" s="2" t="s">
        <v>491</v>
      </c>
      <c r="E20" s="38" t="s">
        <v>483</v>
      </c>
      <c r="F20" s="39">
        <v>4.2893518518518519E-4</v>
      </c>
      <c r="G20" s="40" t="str">
        <f t="shared" si="1"/>
        <v>0:37.06</v>
      </c>
      <c r="H20" s="28"/>
    </row>
    <row r="21" spans="1:8" ht="22.15" customHeight="1">
      <c r="A21" s="28">
        <f t="shared" si="2"/>
        <v>3</v>
      </c>
      <c r="B21" s="7" t="s">
        <v>130</v>
      </c>
      <c r="C21" s="2" t="s">
        <v>116</v>
      </c>
      <c r="D21" s="2" t="s">
        <v>491</v>
      </c>
      <c r="E21" s="38" t="s">
        <v>483</v>
      </c>
      <c r="F21" s="39">
        <v>4.3680555555555557E-4</v>
      </c>
      <c r="G21" s="40" t="str">
        <f t="shared" si="1"/>
        <v>0:37.74</v>
      </c>
      <c r="H21" s="28"/>
    </row>
    <row r="22" spans="1:8" ht="22.15" customHeight="1">
      <c r="A22" s="28">
        <f t="shared" si="2"/>
        <v>4</v>
      </c>
      <c r="B22" s="7" t="s">
        <v>415</v>
      </c>
      <c r="C22" s="2" t="s">
        <v>88</v>
      </c>
      <c r="D22" s="2" t="s">
        <v>491</v>
      </c>
      <c r="E22" s="38" t="s">
        <v>483</v>
      </c>
      <c r="F22" s="39">
        <v>4.627314814814815E-4</v>
      </c>
      <c r="G22" s="40" t="str">
        <f t="shared" si="1"/>
        <v>0:39.98</v>
      </c>
      <c r="H22" s="28"/>
    </row>
    <row r="23" spans="1:8" ht="22.15" customHeight="1">
      <c r="A23" s="28">
        <f t="shared" si="2"/>
        <v>5</v>
      </c>
      <c r="B23" s="7" t="s">
        <v>402</v>
      </c>
      <c r="C23" s="2" t="s">
        <v>88</v>
      </c>
      <c r="D23" s="2" t="s">
        <v>491</v>
      </c>
      <c r="E23" s="38" t="s">
        <v>483</v>
      </c>
      <c r="F23" s="39">
        <v>4.6446759259259266E-4</v>
      </c>
      <c r="G23" s="40" t="str">
        <f t="shared" si="1"/>
        <v>0:40.13</v>
      </c>
      <c r="H23" s="28"/>
    </row>
    <row r="24" spans="1:8" ht="22.15" customHeight="1">
      <c r="A24" s="28">
        <f t="shared" si="2"/>
        <v>6</v>
      </c>
      <c r="B24" s="7" t="s">
        <v>333</v>
      </c>
      <c r="C24" s="2" t="s">
        <v>173</v>
      </c>
      <c r="D24" s="2" t="s">
        <v>491</v>
      </c>
      <c r="E24" s="38" t="s">
        <v>483</v>
      </c>
      <c r="F24" s="39">
        <v>4.6782407407407412E-4</v>
      </c>
      <c r="G24" s="40" t="str">
        <f t="shared" si="1"/>
        <v>0:40.42</v>
      </c>
      <c r="H24" s="28"/>
    </row>
    <row r="25" spans="1:8" ht="22.15" customHeight="1">
      <c r="A25" s="28">
        <f t="shared" si="2"/>
        <v>7</v>
      </c>
      <c r="B25" s="7" t="s">
        <v>268</v>
      </c>
      <c r="C25" s="2" t="s">
        <v>24</v>
      </c>
      <c r="D25" s="2" t="s">
        <v>491</v>
      </c>
      <c r="E25" s="38" t="s">
        <v>873</v>
      </c>
      <c r="F25" s="39">
        <v>4.7650462962962967E-4</v>
      </c>
      <c r="G25" s="40" t="str">
        <f t="shared" si="1"/>
        <v>0:41.17</v>
      </c>
      <c r="H25" s="28"/>
    </row>
    <row r="26" spans="1:8" ht="22.15" customHeight="1">
      <c r="A26" s="28">
        <f t="shared" si="2"/>
        <v>8</v>
      </c>
      <c r="B26" s="7" t="s">
        <v>430</v>
      </c>
      <c r="C26" s="2" t="s">
        <v>138</v>
      </c>
      <c r="D26" s="2" t="s">
        <v>491</v>
      </c>
      <c r="E26" s="38" t="s">
        <v>483</v>
      </c>
      <c r="F26" s="39">
        <v>4.8391203703703709E-4</v>
      </c>
      <c r="G26" s="40" t="str">
        <f t="shared" si="1"/>
        <v>0:41.81</v>
      </c>
      <c r="H26" s="28"/>
    </row>
    <row r="27" spans="1:8" ht="22.15" customHeight="1">
      <c r="A27" s="28">
        <f t="shared" si="2"/>
        <v>9</v>
      </c>
      <c r="B27" s="7" t="s">
        <v>410</v>
      </c>
      <c r="C27" s="2" t="s">
        <v>88</v>
      </c>
      <c r="D27" s="2" t="s">
        <v>491</v>
      </c>
      <c r="E27" s="38" t="s">
        <v>873</v>
      </c>
      <c r="F27" s="39">
        <v>4.9224537037037043E-4</v>
      </c>
      <c r="G27" s="40" t="str">
        <f t="shared" si="1"/>
        <v>0:42.53</v>
      </c>
      <c r="H27" s="28"/>
    </row>
    <row r="28" spans="1:8" ht="22.15" customHeight="1">
      <c r="A28" s="28">
        <f t="shared" si="2"/>
        <v>10</v>
      </c>
      <c r="B28" s="7" t="s">
        <v>23</v>
      </c>
      <c r="C28" s="2" t="s">
        <v>24</v>
      </c>
      <c r="D28" s="2" t="s">
        <v>491</v>
      </c>
      <c r="E28" s="38" t="s">
        <v>874</v>
      </c>
      <c r="F28" s="39">
        <v>4.9456018518518512E-4</v>
      </c>
      <c r="G28" s="40" t="str">
        <f t="shared" si="1"/>
        <v>0:42.73</v>
      </c>
      <c r="H28" s="28"/>
    </row>
    <row r="29" spans="1:8" ht="22.15" customHeight="1">
      <c r="A29" s="28">
        <f t="shared" si="2"/>
        <v>11</v>
      </c>
      <c r="B29" s="7" t="s">
        <v>310</v>
      </c>
      <c r="C29" s="2" t="s">
        <v>304</v>
      </c>
      <c r="D29" s="2" t="s">
        <v>491</v>
      </c>
      <c r="E29" s="38" t="s">
        <v>873</v>
      </c>
      <c r="F29" s="39">
        <v>5.0347222222222221E-4</v>
      </c>
      <c r="G29" s="40" t="str">
        <f t="shared" si="1"/>
        <v>0:43.50</v>
      </c>
      <c r="H29" s="28"/>
    </row>
    <row r="30" spans="1:8" ht="22.15" customHeight="1">
      <c r="A30" s="28">
        <f t="shared" si="2"/>
        <v>12</v>
      </c>
      <c r="B30" s="7" t="s">
        <v>528</v>
      </c>
      <c r="C30" s="2" t="s">
        <v>29</v>
      </c>
      <c r="D30" s="2" t="s">
        <v>491</v>
      </c>
      <c r="E30" s="38" t="s">
        <v>873</v>
      </c>
      <c r="F30" s="39">
        <v>5.0729166666666663E-4</v>
      </c>
      <c r="G30" s="40" t="str">
        <f t="shared" si="1"/>
        <v>0:43.83</v>
      </c>
      <c r="H30" s="28"/>
    </row>
    <row r="31" spans="1:8" ht="22.15" customHeight="1">
      <c r="A31" s="28">
        <f t="shared" si="2"/>
        <v>13</v>
      </c>
      <c r="B31" s="7" t="s">
        <v>522</v>
      </c>
      <c r="C31" s="2" t="s">
        <v>29</v>
      </c>
      <c r="D31" s="2" t="s">
        <v>491</v>
      </c>
      <c r="E31" s="38" t="s">
        <v>873</v>
      </c>
      <c r="F31" s="39">
        <v>5.1516203703703706E-4</v>
      </c>
      <c r="G31" s="40" t="str">
        <f t="shared" si="1"/>
        <v>0:44.51</v>
      </c>
      <c r="H31" s="28"/>
    </row>
    <row r="32" spans="1:8" ht="22.15" customHeight="1">
      <c r="A32" s="28">
        <f t="shared" si="2"/>
        <v>14</v>
      </c>
      <c r="B32" s="7" t="s">
        <v>314</v>
      </c>
      <c r="C32" s="2" t="s">
        <v>204</v>
      </c>
      <c r="D32" s="2" t="s">
        <v>491</v>
      </c>
      <c r="E32" s="38" t="s">
        <v>874</v>
      </c>
      <c r="F32" s="39">
        <v>5.1921296296296297E-4</v>
      </c>
      <c r="G32" s="40" t="str">
        <f t="shared" si="1"/>
        <v>0:44.86</v>
      </c>
      <c r="H32" s="28"/>
    </row>
    <row r="33" spans="1:8" ht="22.15" customHeight="1">
      <c r="A33" s="28">
        <f t="shared" si="2"/>
        <v>15</v>
      </c>
      <c r="B33" s="7" t="s">
        <v>318</v>
      </c>
      <c r="C33" s="2" t="s">
        <v>24</v>
      </c>
      <c r="D33" s="2" t="s">
        <v>491</v>
      </c>
      <c r="E33" s="38" t="s">
        <v>873</v>
      </c>
      <c r="F33" s="39">
        <v>5.4583333333333328E-4</v>
      </c>
      <c r="G33" s="40" t="str">
        <f t="shared" si="1"/>
        <v>0:47.16</v>
      </c>
      <c r="H33" s="28"/>
    </row>
    <row r="34" spans="1:8" ht="22.15" customHeight="1">
      <c r="A34" s="28">
        <f t="shared" si="2"/>
        <v>16</v>
      </c>
      <c r="B34" s="7" t="s">
        <v>506</v>
      </c>
      <c r="C34" s="2" t="s">
        <v>482</v>
      </c>
      <c r="D34" s="2" t="s">
        <v>491</v>
      </c>
      <c r="E34" s="38" t="s">
        <v>483</v>
      </c>
      <c r="F34" s="39">
        <v>5.591435185185186E-4</v>
      </c>
      <c r="G34" s="40" t="str">
        <f t="shared" si="1"/>
        <v>0:48.31</v>
      </c>
      <c r="H34" s="28"/>
    </row>
    <row r="35" spans="1:8" ht="22.15" customHeight="1">
      <c r="A35" s="28">
        <f t="shared" si="2"/>
        <v>17</v>
      </c>
      <c r="B35" s="7" t="s">
        <v>277</v>
      </c>
      <c r="C35" s="2" t="s">
        <v>186</v>
      </c>
      <c r="D35" s="2" t="s">
        <v>491</v>
      </c>
      <c r="E35" s="38" t="s">
        <v>873</v>
      </c>
      <c r="F35" s="39">
        <v>5.6041666666666664E-4</v>
      </c>
      <c r="G35" s="40" t="str">
        <f t="shared" si="1"/>
        <v>0:48.42</v>
      </c>
      <c r="H35" s="28"/>
    </row>
    <row r="36" spans="1:8" ht="22.15" customHeight="1">
      <c r="A36" s="28">
        <f t="shared" si="2"/>
        <v>18</v>
      </c>
      <c r="B36" s="7" t="s">
        <v>134</v>
      </c>
      <c r="C36" s="2" t="s">
        <v>135</v>
      </c>
      <c r="D36" s="2" t="s">
        <v>491</v>
      </c>
      <c r="E36" s="38" t="s">
        <v>870</v>
      </c>
      <c r="F36" s="39">
        <v>5.7569444444444454E-4</v>
      </c>
      <c r="G36" s="40" t="str">
        <f t="shared" si="1"/>
        <v>0:49.74</v>
      </c>
      <c r="H36" s="28"/>
    </row>
    <row r="37" spans="1:8" ht="22.15" customHeight="1">
      <c r="A37" s="28">
        <f t="shared" si="2"/>
        <v>19</v>
      </c>
      <c r="B37" s="7" t="s">
        <v>518</v>
      </c>
      <c r="C37" s="2" t="s">
        <v>286</v>
      </c>
      <c r="D37" s="2" t="s">
        <v>491</v>
      </c>
      <c r="E37" s="38" t="s">
        <v>870</v>
      </c>
      <c r="F37" s="39">
        <v>5.7812499999999997E-4</v>
      </c>
      <c r="G37" s="40" t="str">
        <f t="shared" si="1"/>
        <v>0:49.95</v>
      </c>
      <c r="H37" s="28"/>
    </row>
    <row r="38" spans="1:8" ht="22.15" customHeight="1">
      <c r="A38" s="28">
        <f t="shared" si="2"/>
        <v>20</v>
      </c>
      <c r="B38" s="7" t="s">
        <v>129</v>
      </c>
      <c r="C38" s="2" t="s">
        <v>24</v>
      </c>
      <c r="D38" s="2" t="s">
        <v>491</v>
      </c>
      <c r="E38" s="38" t="s">
        <v>483</v>
      </c>
      <c r="F38" s="39">
        <v>5.7835648148148145E-4</v>
      </c>
      <c r="G38" s="40" t="str">
        <f t="shared" si="1"/>
        <v>0:49.97</v>
      </c>
      <c r="H38" s="28"/>
    </row>
    <row r="39" spans="1:8" ht="22.15" customHeight="1">
      <c r="A39" s="28">
        <f t="shared" si="2"/>
        <v>21</v>
      </c>
      <c r="B39" s="7" t="s">
        <v>521</v>
      </c>
      <c r="C39" s="2" t="s">
        <v>482</v>
      </c>
      <c r="D39" s="2" t="s">
        <v>491</v>
      </c>
      <c r="E39" s="38" t="s">
        <v>870</v>
      </c>
      <c r="F39" s="39">
        <v>6.0312499999999993E-4</v>
      </c>
      <c r="G39" s="40" t="str">
        <f t="shared" si="1"/>
        <v>0:52.11</v>
      </c>
      <c r="H39" s="28"/>
    </row>
    <row r="40" spans="1:8" ht="22.15" customHeight="1">
      <c r="A40" s="28">
        <f t="shared" si="2"/>
        <v>22</v>
      </c>
      <c r="B40" s="7" t="s">
        <v>496</v>
      </c>
      <c r="C40" s="2" t="s">
        <v>186</v>
      </c>
      <c r="D40" s="2" t="s">
        <v>491</v>
      </c>
      <c r="E40" s="38" t="s">
        <v>870</v>
      </c>
      <c r="F40" s="39">
        <v>6.0729166666666668E-4</v>
      </c>
      <c r="G40" s="40" t="str">
        <f t="shared" si="1"/>
        <v>0:52.47</v>
      </c>
      <c r="H40" s="28"/>
    </row>
    <row r="41" spans="1:8" ht="22.15" customHeight="1">
      <c r="A41" s="28">
        <f t="shared" si="2"/>
        <v>23</v>
      </c>
      <c r="B41" s="7" t="s">
        <v>513</v>
      </c>
      <c r="C41" s="2" t="s">
        <v>481</v>
      </c>
      <c r="D41" s="2" t="s">
        <v>491</v>
      </c>
      <c r="E41" s="38" t="s">
        <v>870</v>
      </c>
      <c r="F41" s="39">
        <v>6.2083333333333337E-4</v>
      </c>
      <c r="G41" s="40" t="str">
        <f t="shared" si="1"/>
        <v>0:53.64</v>
      </c>
      <c r="H41" s="28"/>
    </row>
    <row r="42" spans="1:8" ht="22.15" customHeight="1">
      <c r="A42" s="28">
        <f t="shared" si="2"/>
        <v>24</v>
      </c>
      <c r="B42" s="7" t="s">
        <v>875</v>
      </c>
      <c r="C42" s="28" t="s">
        <v>876</v>
      </c>
      <c r="D42" s="2" t="s">
        <v>491</v>
      </c>
      <c r="E42" s="38" t="s">
        <v>483</v>
      </c>
      <c r="F42" s="39">
        <v>6.2106481481481485E-4</v>
      </c>
      <c r="G42" s="40" t="str">
        <f t="shared" si="1"/>
        <v>0:53.66</v>
      </c>
      <c r="H42" s="28"/>
    </row>
    <row r="43" spans="1:8" ht="22.15" customHeight="1">
      <c r="A43" s="28">
        <f t="shared" si="2"/>
        <v>25</v>
      </c>
      <c r="B43" s="52" t="s">
        <v>877</v>
      </c>
      <c r="C43" s="2" t="s">
        <v>482</v>
      </c>
      <c r="D43" s="2" t="s">
        <v>491</v>
      </c>
      <c r="E43" s="38" t="s">
        <v>870</v>
      </c>
      <c r="F43" s="39">
        <v>6.2384259259259261E-4</v>
      </c>
      <c r="G43" s="40" t="str">
        <f t="shared" si="1"/>
        <v>0:53.90</v>
      </c>
      <c r="H43" s="28"/>
    </row>
    <row r="44" spans="1:8" ht="22.15" customHeight="1">
      <c r="A44" s="28">
        <f t="shared" si="2"/>
        <v>26</v>
      </c>
      <c r="B44" s="7" t="s">
        <v>509</v>
      </c>
      <c r="C44" s="2" t="s">
        <v>482</v>
      </c>
      <c r="D44" s="2" t="s">
        <v>491</v>
      </c>
      <c r="E44" s="38" t="s">
        <v>870</v>
      </c>
      <c r="F44" s="39">
        <v>6.3252314814814812E-4</v>
      </c>
      <c r="G44" s="40" t="str">
        <f t="shared" si="1"/>
        <v>0:54.65</v>
      </c>
      <c r="H44" s="28"/>
    </row>
    <row r="45" spans="1:8" ht="22.15" customHeight="1">
      <c r="A45" s="28">
        <f t="shared" si="2"/>
        <v>27</v>
      </c>
      <c r="B45" s="7" t="s">
        <v>299</v>
      </c>
      <c r="C45" s="2" t="s">
        <v>29</v>
      </c>
      <c r="D45" s="2" t="s">
        <v>491</v>
      </c>
      <c r="E45" s="38" t="s">
        <v>870</v>
      </c>
      <c r="F45" s="39">
        <v>6.3715277777777783E-4</v>
      </c>
      <c r="G45" s="40" t="str">
        <f t="shared" si="1"/>
        <v>0:55.05</v>
      </c>
      <c r="H45" s="28"/>
    </row>
    <row r="46" spans="1:8" ht="22.15" customHeight="1">
      <c r="A46" s="28">
        <f t="shared" si="2"/>
        <v>28</v>
      </c>
      <c r="B46" s="7" t="s">
        <v>501</v>
      </c>
      <c r="C46" s="2" t="s">
        <v>88</v>
      </c>
      <c r="D46" s="2" t="s">
        <v>491</v>
      </c>
      <c r="E46" s="38" t="s">
        <v>483</v>
      </c>
      <c r="F46" s="39">
        <v>6.3946759259259263E-4</v>
      </c>
      <c r="G46" s="40" t="str">
        <f t="shared" si="1"/>
        <v>0:55.25</v>
      </c>
      <c r="H46" s="28"/>
    </row>
    <row r="47" spans="1:8" ht="22.15" customHeight="1">
      <c r="A47" s="28">
        <f t="shared" si="2"/>
        <v>29</v>
      </c>
      <c r="B47" s="7" t="s">
        <v>407</v>
      </c>
      <c r="C47" s="2" t="s">
        <v>24</v>
      </c>
      <c r="D47" s="2" t="s">
        <v>491</v>
      </c>
      <c r="E47" s="38" t="s">
        <v>870</v>
      </c>
      <c r="F47" s="39">
        <v>6.4027777777777781E-4</v>
      </c>
      <c r="G47" s="40" t="str">
        <f t="shared" si="1"/>
        <v>0:55.32</v>
      </c>
      <c r="H47" s="28"/>
    </row>
    <row r="48" spans="1:8" ht="22.15" customHeight="1">
      <c r="A48" s="28">
        <f t="shared" si="2"/>
        <v>30</v>
      </c>
      <c r="B48" s="7" t="s">
        <v>510</v>
      </c>
      <c r="C48" s="2" t="s">
        <v>1</v>
      </c>
      <c r="D48" s="2" t="s">
        <v>491</v>
      </c>
      <c r="E48" s="38" t="s">
        <v>483</v>
      </c>
      <c r="F48" s="39">
        <v>6.4965277777777775E-4</v>
      </c>
      <c r="G48" s="40" t="str">
        <f t="shared" si="1"/>
        <v>0:56.13</v>
      </c>
      <c r="H48" s="28"/>
    </row>
    <row r="49" spans="1:8" ht="22.15" customHeight="1">
      <c r="A49" s="28">
        <f t="shared" si="2"/>
        <v>31</v>
      </c>
      <c r="B49" s="7" t="s">
        <v>503</v>
      </c>
      <c r="C49" s="2" t="s">
        <v>220</v>
      </c>
      <c r="D49" s="2" t="s">
        <v>491</v>
      </c>
      <c r="E49" s="38" t="s">
        <v>870</v>
      </c>
      <c r="F49" s="39">
        <v>6.6261574074074085E-4</v>
      </c>
      <c r="G49" s="40" t="str">
        <f t="shared" si="1"/>
        <v>0:57.25</v>
      </c>
      <c r="H49" s="28"/>
    </row>
    <row r="50" spans="1:8" ht="22.15" customHeight="1">
      <c r="A50" s="28">
        <f t="shared" si="2"/>
        <v>32</v>
      </c>
      <c r="B50" s="7" t="s">
        <v>490</v>
      </c>
      <c r="C50" s="53" t="s">
        <v>482</v>
      </c>
      <c r="D50" s="2" t="s">
        <v>491</v>
      </c>
      <c r="E50" s="38" t="s">
        <v>870</v>
      </c>
      <c r="F50" s="39">
        <v>6.8888888888888895E-4</v>
      </c>
      <c r="G50" s="40" t="str">
        <f t="shared" si="1"/>
        <v>0:59.52</v>
      </c>
      <c r="H50" s="28"/>
    </row>
    <row r="51" spans="1:8" ht="22.15" customHeight="1">
      <c r="A51" s="28">
        <f t="shared" ref="A51:A72" si="3">RANK(F51,$F$19:$F$89,1)</f>
        <v>33</v>
      </c>
      <c r="B51" s="7" t="s">
        <v>497</v>
      </c>
      <c r="C51" s="2" t="s">
        <v>220</v>
      </c>
      <c r="D51" s="2" t="s">
        <v>491</v>
      </c>
      <c r="E51" s="38" t="s">
        <v>483</v>
      </c>
      <c r="F51" s="39">
        <v>7.0289351851851849E-4</v>
      </c>
      <c r="G51" s="40" t="str">
        <f t="shared" si="1"/>
        <v>1:00.73</v>
      </c>
      <c r="H51" s="28"/>
    </row>
    <row r="52" spans="1:8" ht="22.15" customHeight="1">
      <c r="A52" s="28">
        <f t="shared" si="3"/>
        <v>34</v>
      </c>
      <c r="B52" s="52" t="s">
        <v>802</v>
      </c>
      <c r="C52" s="2" t="s">
        <v>286</v>
      </c>
      <c r="D52" s="2" t="s">
        <v>491</v>
      </c>
      <c r="E52" s="38" t="s">
        <v>483</v>
      </c>
      <c r="F52" s="39">
        <v>7.0416666666666674E-4</v>
      </c>
      <c r="G52" s="40" t="str">
        <f t="shared" si="1"/>
        <v>1:00.84</v>
      </c>
      <c r="H52" s="28"/>
    </row>
    <row r="53" spans="1:8" ht="22.15" customHeight="1">
      <c r="A53" s="28">
        <f t="shared" si="3"/>
        <v>35</v>
      </c>
      <c r="B53" s="7" t="s">
        <v>540</v>
      </c>
      <c r="C53" s="2" t="s">
        <v>481</v>
      </c>
      <c r="D53" s="2" t="s">
        <v>491</v>
      </c>
      <c r="E53" s="38" t="s">
        <v>870</v>
      </c>
      <c r="F53" s="39">
        <v>7.1168981481481474E-4</v>
      </c>
      <c r="G53" s="40" t="str">
        <f t="shared" si="1"/>
        <v>1:01.49</v>
      </c>
      <c r="H53" s="28"/>
    </row>
    <row r="54" spans="1:8" ht="22.15" customHeight="1">
      <c r="A54" s="28">
        <f t="shared" si="3"/>
        <v>36</v>
      </c>
      <c r="B54" s="7" t="s">
        <v>523</v>
      </c>
      <c r="C54" s="2" t="s">
        <v>103</v>
      </c>
      <c r="D54" s="2" t="s">
        <v>491</v>
      </c>
      <c r="E54" s="38" t="s">
        <v>870</v>
      </c>
      <c r="F54" s="39">
        <v>7.2754629629629634E-4</v>
      </c>
      <c r="G54" s="40" t="str">
        <f t="shared" si="1"/>
        <v>1:02.86</v>
      </c>
      <c r="H54" s="28"/>
    </row>
    <row r="55" spans="1:8" ht="22.15" customHeight="1">
      <c r="A55" s="28">
        <f t="shared" si="3"/>
        <v>37</v>
      </c>
      <c r="B55" s="7" t="s">
        <v>492</v>
      </c>
      <c r="C55" s="2" t="s">
        <v>191</v>
      </c>
      <c r="D55" s="2" t="s">
        <v>491</v>
      </c>
      <c r="E55" s="38" t="s">
        <v>870</v>
      </c>
      <c r="F55" s="39">
        <v>7.3923611111111108E-4</v>
      </c>
      <c r="G55" s="40" t="str">
        <f t="shared" si="1"/>
        <v>1:03.87</v>
      </c>
      <c r="H55" s="28"/>
    </row>
    <row r="56" spans="1:8" ht="22.15" customHeight="1">
      <c r="A56" s="28">
        <f t="shared" si="3"/>
        <v>38</v>
      </c>
      <c r="B56" s="7" t="s">
        <v>400</v>
      </c>
      <c r="C56" s="2" t="s">
        <v>236</v>
      </c>
      <c r="D56" s="2" t="s">
        <v>491</v>
      </c>
      <c r="E56" s="38" t="s">
        <v>483</v>
      </c>
      <c r="F56" s="39">
        <v>7.5729166666666664E-4</v>
      </c>
      <c r="G56" s="40" t="str">
        <f t="shared" si="1"/>
        <v>1:05.43</v>
      </c>
      <c r="H56" s="28"/>
    </row>
    <row r="57" spans="1:8" ht="22.15" customHeight="1">
      <c r="A57" s="28">
        <f t="shared" si="3"/>
        <v>39</v>
      </c>
      <c r="B57" s="7" t="s">
        <v>508</v>
      </c>
      <c r="C57" s="2" t="s">
        <v>149</v>
      </c>
      <c r="D57" s="2" t="s">
        <v>491</v>
      </c>
      <c r="E57" s="38" t="s">
        <v>870</v>
      </c>
      <c r="F57" s="39">
        <v>7.6273148148148153E-4</v>
      </c>
      <c r="G57" s="40" t="str">
        <f t="shared" si="1"/>
        <v>1:05.90</v>
      </c>
      <c r="H57" s="28"/>
    </row>
    <row r="58" spans="1:8" ht="22.15" customHeight="1">
      <c r="A58" s="28">
        <f t="shared" si="3"/>
        <v>40</v>
      </c>
      <c r="B58" s="7" t="s">
        <v>494</v>
      </c>
      <c r="C58" s="2" t="s">
        <v>495</v>
      </c>
      <c r="D58" s="2" t="s">
        <v>491</v>
      </c>
      <c r="E58" s="38" t="s">
        <v>870</v>
      </c>
      <c r="F58" s="39">
        <v>7.6747685185185176E-4</v>
      </c>
      <c r="G58" s="40" t="str">
        <f t="shared" si="1"/>
        <v>1:06.31</v>
      </c>
      <c r="H58" s="28"/>
    </row>
    <row r="59" spans="1:8" ht="22.15" customHeight="1">
      <c r="A59" s="28">
        <f t="shared" si="3"/>
        <v>41</v>
      </c>
      <c r="B59" s="7" t="s">
        <v>878</v>
      </c>
      <c r="C59" s="2" t="s">
        <v>111</v>
      </c>
      <c r="D59" s="2" t="s">
        <v>491</v>
      </c>
      <c r="E59" s="38" t="s">
        <v>870</v>
      </c>
      <c r="F59" s="39">
        <v>7.8090277777777782E-4</v>
      </c>
      <c r="G59" s="40" t="str">
        <f t="shared" si="1"/>
        <v>1:07.47</v>
      </c>
      <c r="H59" s="28"/>
    </row>
    <row r="60" spans="1:8" ht="22.15" customHeight="1">
      <c r="A60" s="28">
        <f t="shared" si="3"/>
        <v>42</v>
      </c>
      <c r="B60" s="7" t="s">
        <v>412</v>
      </c>
      <c r="C60" s="2" t="s">
        <v>195</v>
      </c>
      <c r="D60" s="2" t="s">
        <v>491</v>
      </c>
      <c r="E60" s="38" t="s">
        <v>483</v>
      </c>
      <c r="F60" s="39">
        <v>7.8946759259259259E-4</v>
      </c>
      <c r="G60" s="40" t="str">
        <f t="shared" si="1"/>
        <v>1:08.21</v>
      </c>
      <c r="H60" s="28"/>
    </row>
    <row r="61" spans="1:8" ht="22.15" customHeight="1">
      <c r="A61" s="28">
        <f t="shared" si="3"/>
        <v>43</v>
      </c>
      <c r="B61" s="7" t="s">
        <v>507</v>
      </c>
      <c r="C61" s="2" t="s">
        <v>116</v>
      </c>
      <c r="D61" s="2" t="s">
        <v>491</v>
      </c>
      <c r="E61" s="38" t="s">
        <v>870</v>
      </c>
      <c r="F61" s="39">
        <v>8.1886574074074077E-4</v>
      </c>
      <c r="G61" s="40" t="str">
        <f t="shared" si="1"/>
        <v>1:10.75</v>
      </c>
      <c r="H61" s="28"/>
    </row>
    <row r="62" spans="1:8" ht="22.15" customHeight="1">
      <c r="A62" s="28">
        <f t="shared" si="3"/>
        <v>44</v>
      </c>
      <c r="B62" s="7" t="s">
        <v>504</v>
      </c>
      <c r="C62" s="2" t="s">
        <v>204</v>
      </c>
      <c r="D62" s="2" t="s">
        <v>491</v>
      </c>
      <c r="E62" s="38" t="s">
        <v>483</v>
      </c>
      <c r="F62" s="39">
        <v>8.2800925925925924E-4</v>
      </c>
      <c r="G62" s="40" t="str">
        <f t="shared" si="1"/>
        <v>1:11.54</v>
      </c>
      <c r="H62" s="28"/>
    </row>
    <row r="63" spans="1:8" ht="22.15" customHeight="1">
      <c r="A63" s="28">
        <f t="shared" si="3"/>
        <v>45</v>
      </c>
      <c r="B63" s="7" t="s">
        <v>288</v>
      </c>
      <c r="C63" s="2" t="s">
        <v>286</v>
      </c>
      <c r="D63" s="2" t="s">
        <v>491</v>
      </c>
      <c r="E63" s="38" t="s">
        <v>870</v>
      </c>
      <c r="F63" s="39">
        <v>8.8680555555555561E-4</v>
      </c>
      <c r="G63" s="40" t="str">
        <f t="shared" si="1"/>
        <v>1:16.62</v>
      </c>
      <c r="H63" s="28"/>
    </row>
    <row r="64" spans="1:8" ht="22.15" customHeight="1">
      <c r="A64" s="28">
        <f t="shared" si="3"/>
        <v>46</v>
      </c>
      <c r="B64" s="7" t="s">
        <v>514</v>
      </c>
      <c r="C64" s="2" t="s">
        <v>232</v>
      </c>
      <c r="D64" s="2" t="s">
        <v>491</v>
      </c>
      <c r="E64" s="38" t="s">
        <v>870</v>
      </c>
      <c r="F64" s="39">
        <v>9.3368055555555554E-4</v>
      </c>
      <c r="G64" s="40" t="str">
        <f t="shared" si="1"/>
        <v>1:20.67</v>
      </c>
      <c r="H64" s="28"/>
    </row>
    <row r="65" spans="1:8" ht="22.15" customHeight="1">
      <c r="A65" s="28">
        <f t="shared" si="3"/>
        <v>47</v>
      </c>
      <c r="B65" s="7" t="s">
        <v>519</v>
      </c>
      <c r="C65" s="2" t="s">
        <v>105</v>
      </c>
      <c r="D65" s="2" t="s">
        <v>491</v>
      </c>
      <c r="E65" s="38" t="s">
        <v>483</v>
      </c>
      <c r="F65" s="39">
        <v>9.6666666666666656E-4</v>
      </c>
      <c r="G65" s="40" t="str">
        <f t="shared" si="1"/>
        <v>1:23.52</v>
      </c>
      <c r="H65" s="28"/>
    </row>
    <row r="66" spans="1:8" ht="22.15" customHeight="1">
      <c r="A66" s="28">
        <f t="shared" si="3"/>
        <v>48</v>
      </c>
      <c r="B66" s="7" t="s">
        <v>293</v>
      </c>
      <c r="C66" s="2" t="s">
        <v>220</v>
      </c>
      <c r="D66" s="2" t="s">
        <v>491</v>
      </c>
      <c r="E66" s="38" t="s">
        <v>870</v>
      </c>
      <c r="F66" s="39">
        <v>9.8437500000000001E-4</v>
      </c>
      <c r="G66" s="40" t="str">
        <f t="shared" ref="G66:G96" si="4">TEXT(F66,"m:ss.00;@")</f>
        <v>1:25.05</v>
      </c>
      <c r="H66" s="28"/>
    </row>
    <row r="67" spans="1:8" ht="22.15" customHeight="1">
      <c r="A67" s="28">
        <f t="shared" si="3"/>
        <v>49</v>
      </c>
      <c r="B67" s="7" t="s">
        <v>502</v>
      </c>
      <c r="C67" s="2" t="s">
        <v>482</v>
      </c>
      <c r="D67" s="2" t="s">
        <v>491</v>
      </c>
      <c r="E67" s="38" t="s">
        <v>870</v>
      </c>
      <c r="F67" s="39">
        <v>1.0182870370370369E-3</v>
      </c>
      <c r="G67" s="40" t="str">
        <f t="shared" si="4"/>
        <v>1:27.98</v>
      </c>
      <c r="H67" s="28"/>
    </row>
    <row r="68" spans="1:8" ht="22.15" customHeight="1">
      <c r="A68" s="28">
        <f t="shared" si="3"/>
        <v>50</v>
      </c>
      <c r="B68" s="7" t="s">
        <v>285</v>
      </c>
      <c r="C68" s="2" t="s">
        <v>286</v>
      </c>
      <c r="D68" s="2" t="s">
        <v>491</v>
      </c>
      <c r="E68" s="38" t="s">
        <v>870</v>
      </c>
      <c r="F68" s="39">
        <v>1.0527777777777777E-3</v>
      </c>
      <c r="G68" s="40" t="str">
        <f t="shared" si="4"/>
        <v>1:30.96</v>
      </c>
      <c r="H68" s="28"/>
    </row>
    <row r="69" spans="1:8" ht="22.15" customHeight="1">
      <c r="A69" s="28">
        <f t="shared" si="3"/>
        <v>51</v>
      </c>
      <c r="B69" s="7" t="s">
        <v>517</v>
      </c>
      <c r="C69" s="2" t="s">
        <v>220</v>
      </c>
      <c r="D69" s="2" t="s">
        <v>491</v>
      </c>
      <c r="E69" s="38" t="s">
        <v>483</v>
      </c>
      <c r="F69" s="39">
        <v>1.1505787037037036E-3</v>
      </c>
      <c r="G69" s="40" t="str">
        <f t="shared" si="4"/>
        <v>1:39.41</v>
      </c>
      <c r="H69" s="28"/>
    </row>
    <row r="70" spans="1:8" ht="22.15" customHeight="1">
      <c r="A70" s="28">
        <f t="shared" si="3"/>
        <v>52</v>
      </c>
      <c r="B70" s="7" t="s">
        <v>520</v>
      </c>
      <c r="C70" s="2" t="s">
        <v>103</v>
      </c>
      <c r="D70" s="2" t="s">
        <v>491</v>
      </c>
      <c r="E70" s="38" t="s">
        <v>870</v>
      </c>
      <c r="F70" s="39">
        <v>1.4395833333333333E-3</v>
      </c>
      <c r="G70" s="40" t="str">
        <f t="shared" si="4"/>
        <v>2:04.38</v>
      </c>
      <c r="H70" s="28"/>
    </row>
    <row r="71" spans="1:8" ht="22.15" customHeight="1">
      <c r="A71" s="28">
        <f t="shared" si="3"/>
        <v>53</v>
      </c>
      <c r="B71" s="7" t="s">
        <v>493</v>
      </c>
      <c r="C71" s="2" t="s">
        <v>116</v>
      </c>
      <c r="D71" s="2" t="s">
        <v>491</v>
      </c>
      <c r="E71" s="38" t="s">
        <v>870</v>
      </c>
      <c r="F71" s="39">
        <v>1.4908564814814817E-3</v>
      </c>
      <c r="G71" s="40" t="str">
        <f t="shared" si="4"/>
        <v>2:08.81</v>
      </c>
      <c r="H71" s="28"/>
    </row>
    <row r="72" spans="1:8" ht="22.15" customHeight="1">
      <c r="A72" s="28">
        <f t="shared" si="3"/>
        <v>54</v>
      </c>
      <c r="B72" s="7" t="s">
        <v>498</v>
      </c>
      <c r="C72" s="2" t="s">
        <v>29</v>
      </c>
      <c r="D72" s="2" t="s">
        <v>491</v>
      </c>
      <c r="E72" s="38" t="s">
        <v>870</v>
      </c>
      <c r="F72" s="39">
        <v>1.5269675925925928E-3</v>
      </c>
      <c r="G72" s="40" t="str">
        <f t="shared" si="4"/>
        <v>2:11.93</v>
      </c>
      <c r="H72" s="28"/>
    </row>
    <row r="73" spans="1:8" ht="22.15" customHeight="1">
      <c r="A73" s="28"/>
      <c r="B73" s="7" t="s">
        <v>399</v>
      </c>
      <c r="C73" s="2" t="s">
        <v>94</v>
      </c>
      <c r="D73" s="2" t="s">
        <v>491</v>
      </c>
      <c r="E73" s="38" t="s">
        <v>483</v>
      </c>
      <c r="F73" s="39" t="s">
        <v>879</v>
      </c>
      <c r="G73" s="40" t="str">
        <f t="shared" si="4"/>
        <v>棄權</v>
      </c>
      <c r="H73" s="28"/>
    </row>
    <row r="74" spans="1:8" ht="22.15" customHeight="1">
      <c r="A74" s="28"/>
      <c r="B74" s="7" t="s">
        <v>499</v>
      </c>
      <c r="C74" s="2" t="s">
        <v>500</v>
      </c>
      <c r="D74" s="2" t="s">
        <v>491</v>
      </c>
      <c r="E74" s="38" t="s">
        <v>483</v>
      </c>
      <c r="F74" s="39" t="s">
        <v>879</v>
      </c>
      <c r="G74" s="40" t="str">
        <f t="shared" si="4"/>
        <v>棄權</v>
      </c>
      <c r="H74" s="28"/>
    </row>
    <row r="75" spans="1:8" ht="22.15" customHeight="1">
      <c r="A75" s="28"/>
      <c r="B75" s="7" t="s">
        <v>505</v>
      </c>
      <c r="C75" s="2" t="s">
        <v>232</v>
      </c>
      <c r="D75" s="2" t="s">
        <v>491</v>
      </c>
      <c r="E75" s="38" t="s">
        <v>483</v>
      </c>
      <c r="F75" s="39" t="s">
        <v>879</v>
      </c>
      <c r="G75" s="40" t="str">
        <f t="shared" si="4"/>
        <v>棄權</v>
      </c>
      <c r="H75" s="28"/>
    </row>
    <row r="76" spans="1:8" ht="22.15" customHeight="1">
      <c r="A76" s="28"/>
      <c r="B76" s="7" t="s">
        <v>511</v>
      </c>
      <c r="C76" s="2" t="s">
        <v>500</v>
      </c>
      <c r="D76" s="2" t="s">
        <v>491</v>
      </c>
      <c r="E76" s="38" t="s">
        <v>483</v>
      </c>
      <c r="F76" s="39" t="s">
        <v>879</v>
      </c>
      <c r="G76" s="40" t="str">
        <f t="shared" si="4"/>
        <v>棄權</v>
      </c>
      <c r="H76" s="28"/>
    </row>
    <row r="77" spans="1:8" ht="22.15" customHeight="1">
      <c r="A77" s="28"/>
      <c r="B77" s="7" t="s">
        <v>512</v>
      </c>
      <c r="C77" s="2" t="s">
        <v>339</v>
      </c>
      <c r="D77" s="2" t="s">
        <v>491</v>
      </c>
      <c r="E77" s="38" t="s">
        <v>483</v>
      </c>
      <c r="F77" s="39" t="s">
        <v>879</v>
      </c>
      <c r="G77" s="40" t="str">
        <f t="shared" si="4"/>
        <v>棄權</v>
      </c>
      <c r="H77" s="28"/>
    </row>
    <row r="78" spans="1:8" ht="22.15" customHeight="1">
      <c r="A78" s="28"/>
      <c r="B78" s="7" t="s">
        <v>516</v>
      </c>
      <c r="C78" s="2" t="s">
        <v>500</v>
      </c>
      <c r="D78" s="2" t="s">
        <v>491</v>
      </c>
      <c r="E78" s="38" t="s">
        <v>483</v>
      </c>
      <c r="F78" s="39" t="s">
        <v>879</v>
      </c>
      <c r="G78" s="40" t="str">
        <f t="shared" si="4"/>
        <v>棄權</v>
      </c>
      <c r="H78" s="28"/>
    </row>
    <row r="79" spans="1:8" ht="22.15" customHeight="1">
      <c r="A79" s="28"/>
      <c r="B79" s="7" t="s">
        <v>515</v>
      </c>
      <c r="C79" s="2" t="s">
        <v>186</v>
      </c>
      <c r="D79" s="2" t="s">
        <v>491</v>
      </c>
      <c r="E79" s="38" t="s">
        <v>483</v>
      </c>
      <c r="F79" s="39" t="s">
        <v>879</v>
      </c>
      <c r="G79" s="40" t="str">
        <f t="shared" si="4"/>
        <v>棄權</v>
      </c>
      <c r="H79" s="28"/>
    </row>
    <row r="80" spans="1:8" ht="22.15" customHeight="1">
      <c r="A80" s="28"/>
      <c r="B80" s="7" t="s">
        <v>526</v>
      </c>
      <c r="C80" s="2" t="s">
        <v>135</v>
      </c>
      <c r="D80" s="2" t="s">
        <v>491</v>
      </c>
      <c r="E80" s="38" t="s">
        <v>483</v>
      </c>
      <c r="F80" s="39" t="s">
        <v>879</v>
      </c>
      <c r="G80" s="40" t="str">
        <f t="shared" si="4"/>
        <v>棄權</v>
      </c>
      <c r="H80" s="28"/>
    </row>
    <row r="81" spans="1:8" ht="22.15" customHeight="1">
      <c r="A81" s="28"/>
      <c r="B81" s="7" t="s">
        <v>524</v>
      </c>
      <c r="C81" s="2" t="s">
        <v>481</v>
      </c>
      <c r="D81" s="2" t="s">
        <v>491</v>
      </c>
      <c r="E81" s="38" t="s">
        <v>483</v>
      </c>
      <c r="F81" s="39" t="s">
        <v>879</v>
      </c>
      <c r="G81" s="40" t="str">
        <f t="shared" si="4"/>
        <v>棄權</v>
      </c>
      <c r="H81" s="28"/>
    </row>
    <row r="82" spans="1:8" ht="22.15" customHeight="1">
      <c r="A82" s="28"/>
      <c r="B82" s="7" t="s">
        <v>525</v>
      </c>
      <c r="C82" s="2" t="s">
        <v>29</v>
      </c>
      <c r="D82" s="2" t="s">
        <v>491</v>
      </c>
      <c r="E82" s="38" t="s">
        <v>483</v>
      </c>
      <c r="F82" s="39" t="s">
        <v>879</v>
      </c>
      <c r="G82" s="40" t="str">
        <f t="shared" si="4"/>
        <v>棄權</v>
      </c>
      <c r="H82" s="28"/>
    </row>
    <row r="83" spans="1:8" ht="22.15" customHeight="1">
      <c r="A83" s="28"/>
      <c r="B83" s="7" t="s">
        <v>527</v>
      </c>
      <c r="C83" s="2" t="s">
        <v>481</v>
      </c>
      <c r="D83" s="2" t="s">
        <v>491</v>
      </c>
      <c r="E83" s="38" t="s">
        <v>483</v>
      </c>
      <c r="F83" s="39" t="s">
        <v>879</v>
      </c>
      <c r="G83" s="40" t="str">
        <f t="shared" si="4"/>
        <v>棄權</v>
      </c>
      <c r="H83" s="28"/>
    </row>
    <row r="84" spans="1:8" ht="22.15" customHeight="1">
      <c r="A84" s="28"/>
      <c r="B84" s="7" t="s">
        <v>307</v>
      </c>
      <c r="C84" s="2" t="s">
        <v>236</v>
      </c>
      <c r="D84" s="2" t="s">
        <v>491</v>
      </c>
      <c r="E84" s="38" t="s">
        <v>483</v>
      </c>
      <c r="F84" s="39" t="s">
        <v>879</v>
      </c>
      <c r="G84" s="40" t="str">
        <f t="shared" si="4"/>
        <v>棄權</v>
      </c>
      <c r="H84" s="28"/>
    </row>
    <row r="85" spans="1:8" ht="22.15" customHeight="1">
      <c r="A85" s="28"/>
      <c r="B85" s="7" t="s">
        <v>436</v>
      </c>
      <c r="C85" s="2" t="s">
        <v>122</v>
      </c>
      <c r="D85" s="2" t="s">
        <v>491</v>
      </c>
      <c r="E85" s="38" t="s">
        <v>483</v>
      </c>
      <c r="F85" s="39" t="s">
        <v>879</v>
      </c>
      <c r="G85" s="40" t="str">
        <f t="shared" si="4"/>
        <v>棄權</v>
      </c>
      <c r="H85" s="28"/>
    </row>
    <row r="86" spans="1:8" ht="22.15" customHeight="1">
      <c r="A86" s="28"/>
      <c r="B86" s="7" t="s">
        <v>530</v>
      </c>
      <c r="C86" s="2" t="s">
        <v>211</v>
      </c>
      <c r="D86" s="2" t="s">
        <v>491</v>
      </c>
      <c r="E86" s="38" t="s">
        <v>483</v>
      </c>
      <c r="F86" s="39" t="s">
        <v>879</v>
      </c>
      <c r="G86" s="40" t="str">
        <f t="shared" si="4"/>
        <v>棄權</v>
      </c>
      <c r="H86" s="28"/>
    </row>
    <row r="87" spans="1:8" ht="22.15" customHeight="1">
      <c r="A87" s="28"/>
      <c r="B87" s="7" t="s">
        <v>537</v>
      </c>
      <c r="C87" s="2" t="s">
        <v>481</v>
      </c>
      <c r="D87" s="2" t="s">
        <v>491</v>
      </c>
      <c r="E87" s="38" t="s">
        <v>483</v>
      </c>
      <c r="F87" s="39" t="s">
        <v>879</v>
      </c>
      <c r="G87" s="40" t="str">
        <f t="shared" si="4"/>
        <v>棄權</v>
      </c>
      <c r="H87" s="28"/>
    </row>
    <row r="88" spans="1:8" ht="25.15" customHeight="1">
      <c r="A88" s="28"/>
      <c r="B88" s="7" t="s">
        <v>538</v>
      </c>
      <c r="C88" s="2" t="s">
        <v>156</v>
      </c>
      <c r="D88" s="2" t="s">
        <v>491</v>
      </c>
      <c r="E88" s="38" t="s">
        <v>483</v>
      </c>
      <c r="F88" s="39" t="s">
        <v>879</v>
      </c>
      <c r="G88" s="40" t="str">
        <f t="shared" si="4"/>
        <v>棄權</v>
      </c>
      <c r="H88" s="28"/>
    </row>
    <row r="89" spans="1:8" ht="25.15" customHeight="1">
      <c r="A89" s="28"/>
      <c r="B89" s="7" t="s">
        <v>539</v>
      </c>
      <c r="C89" s="2" t="s">
        <v>218</v>
      </c>
      <c r="D89" s="2" t="s">
        <v>491</v>
      </c>
      <c r="E89" s="38" t="s">
        <v>483</v>
      </c>
      <c r="F89" s="39" t="s">
        <v>879</v>
      </c>
      <c r="G89" s="40"/>
      <c r="H89" s="28"/>
    </row>
    <row r="90" spans="1:8" ht="25.15" customHeight="1">
      <c r="A90" s="28">
        <f t="shared" ref="A90:A96" si="5">RANK(F90,$F$90:$F$96,1)</f>
        <v>1</v>
      </c>
      <c r="B90" s="7" t="s">
        <v>37</v>
      </c>
      <c r="C90" s="2" t="s">
        <v>24</v>
      </c>
      <c r="D90" s="2" t="s">
        <v>532</v>
      </c>
      <c r="E90" s="38" t="s">
        <v>483</v>
      </c>
      <c r="F90" s="39">
        <v>4.4502314814814817E-4</v>
      </c>
      <c r="G90" s="40" t="str">
        <f t="shared" si="4"/>
        <v>0:38.45</v>
      </c>
      <c r="H90" s="28"/>
    </row>
    <row r="91" spans="1:8" ht="25.15" customHeight="1">
      <c r="A91" s="28">
        <f t="shared" si="5"/>
        <v>2</v>
      </c>
      <c r="B91" s="7" t="s">
        <v>343</v>
      </c>
      <c r="C91" s="2" t="s">
        <v>1</v>
      </c>
      <c r="D91" s="2" t="s">
        <v>532</v>
      </c>
      <c r="E91" s="38" t="s">
        <v>870</v>
      </c>
      <c r="F91" s="39">
        <v>4.4918981481481481E-4</v>
      </c>
      <c r="G91" s="40" t="str">
        <f t="shared" si="4"/>
        <v>0:38.81</v>
      </c>
      <c r="H91" s="28"/>
    </row>
    <row r="92" spans="1:8" ht="25.15" customHeight="1">
      <c r="A92" s="28">
        <f t="shared" si="5"/>
        <v>3</v>
      </c>
      <c r="B92" s="7" t="s">
        <v>533</v>
      </c>
      <c r="C92" s="2" t="s">
        <v>534</v>
      </c>
      <c r="D92" s="2" t="s">
        <v>532</v>
      </c>
      <c r="E92" s="38" t="s">
        <v>483</v>
      </c>
      <c r="F92" s="39">
        <v>4.7638888888888883E-4</v>
      </c>
      <c r="G92" s="40" t="str">
        <f t="shared" si="4"/>
        <v>0:41.16</v>
      </c>
      <c r="H92" s="28"/>
    </row>
    <row r="93" spans="1:8" ht="25.15" customHeight="1">
      <c r="A93" s="28">
        <f t="shared" si="5"/>
        <v>4</v>
      </c>
      <c r="B93" s="7" t="s">
        <v>535</v>
      </c>
      <c r="C93" s="2" t="s">
        <v>242</v>
      </c>
      <c r="D93" s="2" t="s">
        <v>532</v>
      </c>
      <c r="E93" s="38" t="s">
        <v>880</v>
      </c>
      <c r="F93" s="39">
        <v>4.8518518518518523E-4</v>
      </c>
      <c r="G93" s="40" t="str">
        <f t="shared" si="4"/>
        <v>0:41.92</v>
      </c>
      <c r="H93" s="28"/>
    </row>
    <row r="94" spans="1:8" ht="25.15" customHeight="1">
      <c r="A94" s="28">
        <f t="shared" si="5"/>
        <v>5</v>
      </c>
      <c r="B94" s="7" t="s">
        <v>465</v>
      </c>
      <c r="C94" s="2" t="s">
        <v>242</v>
      </c>
      <c r="D94" s="2" t="s">
        <v>532</v>
      </c>
      <c r="E94" s="38" t="s">
        <v>880</v>
      </c>
      <c r="F94" s="39">
        <v>4.9143518518518514E-4</v>
      </c>
      <c r="G94" s="40" t="str">
        <f t="shared" si="4"/>
        <v>0:42.46</v>
      </c>
      <c r="H94" s="28"/>
    </row>
    <row r="95" spans="1:8" ht="25.15" customHeight="1">
      <c r="A95" s="28">
        <f t="shared" si="5"/>
        <v>6</v>
      </c>
      <c r="B95" s="7" t="s">
        <v>531</v>
      </c>
      <c r="C95" s="2" t="s">
        <v>213</v>
      </c>
      <c r="D95" s="6" t="s">
        <v>532</v>
      </c>
      <c r="E95" s="38" t="s">
        <v>483</v>
      </c>
      <c r="F95" s="39">
        <v>5.6678240740740734E-4</v>
      </c>
      <c r="G95" s="40" t="str">
        <f t="shared" si="4"/>
        <v>0:48.97</v>
      </c>
      <c r="H95" s="28"/>
    </row>
    <row r="96" spans="1:8" ht="25.15" customHeight="1">
      <c r="A96" s="28">
        <f t="shared" si="5"/>
        <v>7</v>
      </c>
      <c r="B96" s="7" t="s">
        <v>536</v>
      </c>
      <c r="C96" s="2" t="s">
        <v>186</v>
      </c>
      <c r="D96" s="2" t="s">
        <v>532</v>
      </c>
      <c r="E96" s="38" t="s">
        <v>880</v>
      </c>
      <c r="F96" s="39">
        <v>6.5833333333333336E-4</v>
      </c>
      <c r="G96" s="40" t="str">
        <f t="shared" si="4"/>
        <v>0:56.88</v>
      </c>
      <c r="H96" s="28"/>
    </row>
    <row r="97" spans="1:7" ht="25.15" customHeight="1">
      <c r="A97" s="35"/>
      <c r="B97" s="35"/>
      <c r="C97" s="35"/>
      <c r="D97" s="35"/>
      <c r="E97" s="35"/>
      <c r="F97" s="35"/>
      <c r="G97" s="127" t="str">
        <f>TEXT(F89,"m:ss.00;@")</f>
        <v>棄權</v>
      </c>
    </row>
  </sheetData>
  <phoneticPr fontId="1" type="noConversion"/>
  <pageMargins left="0.31496062992125984" right="0.31496062992125984" top="0.47244094488188981" bottom="0.15748031496062992" header="0.31496062992125984" footer="0.31496062992125984"/>
  <pageSetup paperSize="9" orientation="portrait" horizontalDpi="0" verticalDpi="0" r:id="rId1"/>
  <rowBreaks count="2" manualBreakCount="2">
    <brk id="18" max="16383" man="1"/>
    <brk id="8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96"/>
  <sheetViews>
    <sheetView workbookViewId="0">
      <pane ySplit="1" topLeftCell="A2" activePane="bottomLeft" state="frozen"/>
      <selection pane="bottomLeft" activeCell="B82" sqref="B82:M82"/>
    </sheetView>
  </sheetViews>
  <sheetFormatPr defaultColWidth="8.875" defaultRowHeight="30" customHeight="1"/>
  <cols>
    <col min="1" max="1" width="3.375" style="44" customWidth="1"/>
    <col min="2" max="3" width="6.125" style="43" customWidth="1"/>
    <col min="4" max="4" width="20.75" style="43" customWidth="1"/>
    <col min="5" max="5" width="30.75" style="43" customWidth="1"/>
    <col min="6" max="6" width="7" style="43" customWidth="1"/>
    <col min="7" max="7" width="10.625" style="43" customWidth="1"/>
    <col min="8" max="8" width="10.375" style="45" customWidth="1"/>
    <col min="9" max="9" width="7.875" style="46" hidden="1" customWidth="1"/>
    <col min="10" max="11" width="8.75" style="21" customWidth="1"/>
    <col min="12" max="13" width="11.375" style="43" customWidth="1"/>
    <col min="14" max="16384" width="8.875" style="35"/>
  </cols>
  <sheetData>
    <row r="1" spans="1:13" ht="30" customHeight="1">
      <c r="A1" s="56" t="s">
        <v>629</v>
      </c>
      <c r="B1" s="29" t="s">
        <v>803</v>
      </c>
      <c r="C1" s="29" t="s">
        <v>804</v>
      </c>
      <c r="D1" s="29" t="s">
        <v>54</v>
      </c>
      <c r="E1" s="29" t="s">
        <v>83</v>
      </c>
      <c r="F1" s="29" t="s">
        <v>84</v>
      </c>
      <c r="G1" s="29" t="s">
        <v>53</v>
      </c>
      <c r="H1" s="31" t="s">
        <v>56</v>
      </c>
      <c r="I1" s="32" t="s">
        <v>66</v>
      </c>
      <c r="J1" s="12" t="s">
        <v>79</v>
      </c>
      <c r="K1" s="12" t="s">
        <v>80</v>
      </c>
      <c r="L1" s="33" t="s">
        <v>57</v>
      </c>
      <c r="M1" s="34" t="s">
        <v>69</v>
      </c>
    </row>
    <row r="2" spans="1:13" ht="30" customHeight="1">
      <c r="A2" s="28">
        <v>61</v>
      </c>
      <c r="B2" s="28">
        <f>RANK(H2,$H$2:$H$2,1)</f>
        <v>1</v>
      </c>
      <c r="C2" s="28"/>
      <c r="D2" s="54" t="s">
        <v>593</v>
      </c>
      <c r="E2" s="6" t="s">
        <v>85</v>
      </c>
      <c r="F2" s="2" t="s">
        <v>86</v>
      </c>
      <c r="G2" s="38" t="s">
        <v>62</v>
      </c>
      <c r="H2" s="39">
        <v>1.9208333333333334E-3</v>
      </c>
      <c r="I2" s="40" t="str">
        <f t="shared" ref="I2:I3" si="0">TEXT(H2,"m:ss.00;@")</f>
        <v>2:45.96</v>
      </c>
      <c r="J2" s="19">
        <v>1.9777777777777775E-3</v>
      </c>
      <c r="K2" s="19">
        <v>1.7212962962962963E-3</v>
      </c>
      <c r="L2" s="28"/>
      <c r="M2" s="28" t="str">
        <f>IF(H2&lt;$K$2,"破成人賽紀錄","")</f>
        <v/>
      </c>
    </row>
    <row r="3" spans="1:13" ht="30" customHeight="1">
      <c r="A3" s="28">
        <v>61</v>
      </c>
      <c r="B3" s="28">
        <f>RANK(H3,$H$3:$H$4,1)</f>
        <v>1</v>
      </c>
      <c r="C3" s="28">
        <f>RANK(I3,$H$3:$H$4,1)</f>
        <v>1</v>
      </c>
      <c r="D3" s="7" t="s">
        <v>541</v>
      </c>
      <c r="E3" s="2" t="s">
        <v>96</v>
      </c>
      <c r="F3" s="2" t="s">
        <v>4</v>
      </c>
      <c r="G3" s="38" t="s">
        <v>62</v>
      </c>
      <c r="H3" s="39">
        <v>1.7006944444444441E-3</v>
      </c>
      <c r="I3" s="40" t="str">
        <f t="shared" si="0"/>
        <v>2:26.94</v>
      </c>
      <c r="J3" s="16">
        <v>1.5599537037037038E-3</v>
      </c>
      <c r="K3" s="16">
        <v>1.5599537037037038E-3</v>
      </c>
      <c r="L3" s="28" t="str">
        <f>IF(H3&lt;$J$3,"破我國紀錄","")</f>
        <v/>
      </c>
      <c r="M3" s="28" t="str">
        <f>IF(H3&lt;$K$3,"破成人賽紀錄","")</f>
        <v/>
      </c>
    </row>
    <row r="4" spans="1:13" ht="30" customHeight="1">
      <c r="A4" s="28"/>
      <c r="B4" s="28">
        <f>RANK(H4,$H$3:$H$4,1)</f>
        <v>2</v>
      </c>
      <c r="C4" s="28">
        <f>RANK(I4,$H$3:$H$4,1)</f>
        <v>2</v>
      </c>
      <c r="D4" s="7" t="s">
        <v>542</v>
      </c>
      <c r="E4" s="2" t="s">
        <v>128</v>
      </c>
      <c r="F4" s="2" t="s">
        <v>4</v>
      </c>
      <c r="G4" s="38" t="s">
        <v>62</v>
      </c>
      <c r="H4" s="39">
        <v>2.0752314814814813E-3</v>
      </c>
      <c r="I4" s="40" t="str">
        <f t="shared" ref="I4:I67" si="1">TEXT(H4,"m:ss.00;@")</f>
        <v>2:59.30</v>
      </c>
      <c r="J4" s="72"/>
      <c r="K4" s="72"/>
      <c r="L4" s="28" t="str">
        <f>IF(H4&lt;$J$3,"破我國紀錄","")</f>
        <v/>
      </c>
      <c r="M4" s="28" t="str">
        <f>IF(H4&lt;$K$3,"破成人賽紀錄","")</f>
        <v/>
      </c>
    </row>
    <row r="5" spans="1:13" ht="30" customHeight="1">
      <c r="A5" s="28">
        <v>61</v>
      </c>
      <c r="B5" s="28">
        <f>RANK(H5,$H$5:$H$9,1)</f>
        <v>1</v>
      </c>
      <c r="C5" s="28"/>
      <c r="D5" s="54" t="s">
        <v>594</v>
      </c>
      <c r="E5" s="6" t="s">
        <v>85</v>
      </c>
      <c r="F5" s="2" t="s">
        <v>6</v>
      </c>
      <c r="G5" s="38" t="s">
        <v>62</v>
      </c>
      <c r="H5" s="39">
        <v>1.4037037037037037E-3</v>
      </c>
      <c r="I5" s="40" t="str">
        <f t="shared" si="1"/>
        <v>2:01.28</v>
      </c>
      <c r="J5" s="16">
        <v>1.396990740740741E-3</v>
      </c>
      <c r="K5" s="16">
        <v>1.3527777777777776E-3</v>
      </c>
      <c r="L5" s="28" t="str">
        <f t="shared" ref="L5:L9" si="2">IF(H5&lt;$J$5,"破我國紀錄","")</f>
        <v/>
      </c>
      <c r="M5" s="28" t="str">
        <f>IF(H5&lt;$K$5,"破成人賽紀錄","")</f>
        <v/>
      </c>
    </row>
    <row r="6" spans="1:13" ht="30" customHeight="1">
      <c r="A6" s="28"/>
      <c r="B6" s="28">
        <f>RANK(H6,$H$5:$H$9,1)</f>
        <v>2</v>
      </c>
      <c r="C6" s="28">
        <v>1</v>
      </c>
      <c r="D6" s="7" t="s">
        <v>196</v>
      </c>
      <c r="E6" s="2" t="s">
        <v>10</v>
      </c>
      <c r="F6" s="2" t="s">
        <v>6</v>
      </c>
      <c r="G6" s="38" t="s">
        <v>62</v>
      </c>
      <c r="H6" s="39">
        <v>1.5666666666666667E-3</v>
      </c>
      <c r="I6" s="40" t="str">
        <f t="shared" si="1"/>
        <v>2:15.36</v>
      </c>
      <c r="J6" s="73"/>
      <c r="K6" s="73"/>
      <c r="L6" s="28" t="str">
        <f t="shared" si="2"/>
        <v/>
      </c>
      <c r="M6" s="28" t="str">
        <f t="shared" ref="M6:M9" si="3">IF(H6&lt;$K$5,"破成人賽紀錄","")</f>
        <v/>
      </c>
    </row>
    <row r="7" spans="1:13" ht="30" customHeight="1">
      <c r="A7" s="28"/>
      <c r="B7" s="28">
        <f>RANK(H7,$H$5:$H$9,1)</f>
        <v>3</v>
      </c>
      <c r="C7" s="28">
        <v>2</v>
      </c>
      <c r="D7" s="7" t="s">
        <v>543</v>
      </c>
      <c r="E7" s="2" t="s">
        <v>270</v>
      </c>
      <c r="F7" s="2" t="s">
        <v>6</v>
      </c>
      <c r="G7" s="38" t="s">
        <v>62</v>
      </c>
      <c r="H7" s="39">
        <v>1.6457175925925925E-3</v>
      </c>
      <c r="I7" s="40" t="str">
        <f t="shared" si="1"/>
        <v>2:22.19</v>
      </c>
      <c r="J7" s="73"/>
      <c r="K7" s="73"/>
      <c r="L7" s="28" t="str">
        <f t="shared" si="2"/>
        <v/>
      </c>
      <c r="M7" s="28" t="str">
        <f t="shared" si="3"/>
        <v/>
      </c>
    </row>
    <row r="8" spans="1:13" ht="30" customHeight="1">
      <c r="A8" s="28"/>
      <c r="B8" s="28">
        <f>RANK(H8,$H$5:$H$9,1)</f>
        <v>4</v>
      </c>
      <c r="C8" s="28">
        <v>3</v>
      </c>
      <c r="D8" s="7" t="s">
        <v>92</v>
      </c>
      <c r="E8" s="2" t="s">
        <v>24</v>
      </c>
      <c r="F8" s="2" t="s">
        <v>6</v>
      </c>
      <c r="G8" s="38" t="s">
        <v>62</v>
      </c>
      <c r="H8" s="39">
        <v>1.8344907407407407E-3</v>
      </c>
      <c r="I8" s="40" t="str">
        <f t="shared" si="1"/>
        <v>2:38.50</v>
      </c>
      <c r="J8" s="73"/>
      <c r="K8" s="73"/>
      <c r="L8" s="28" t="str">
        <f t="shared" si="2"/>
        <v/>
      </c>
      <c r="M8" s="28" t="str">
        <f t="shared" si="3"/>
        <v/>
      </c>
    </row>
    <row r="9" spans="1:13" ht="30" customHeight="1">
      <c r="A9" s="28"/>
      <c r="B9" s="28">
        <f>RANK(H9,$H$5:$H$9,1)</f>
        <v>5</v>
      </c>
      <c r="C9" s="28">
        <v>4</v>
      </c>
      <c r="D9" s="7" t="s">
        <v>544</v>
      </c>
      <c r="E9" s="2" t="s">
        <v>186</v>
      </c>
      <c r="F9" s="2" t="s">
        <v>6</v>
      </c>
      <c r="G9" s="38" t="s">
        <v>62</v>
      </c>
      <c r="H9" s="39">
        <v>2.0027777777777778E-3</v>
      </c>
      <c r="I9" s="40" t="str">
        <f t="shared" si="1"/>
        <v>2:53.04</v>
      </c>
      <c r="J9" s="72"/>
      <c r="K9" s="72"/>
      <c r="L9" s="28" t="str">
        <f t="shared" si="2"/>
        <v/>
      </c>
      <c r="M9" s="28" t="str">
        <f t="shared" si="3"/>
        <v/>
      </c>
    </row>
    <row r="10" spans="1:13" ht="30" customHeight="1">
      <c r="A10" s="28">
        <v>62</v>
      </c>
      <c r="B10" s="28">
        <v>1</v>
      </c>
      <c r="C10" s="28">
        <v>1</v>
      </c>
      <c r="D10" s="7" t="s">
        <v>373</v>
      </c>
      <c r="E10" s="2" t="s">
        <v>126</v>
      </c>
      <c r="F10" s="2" t="s">
        <v>7</v>
      </c>
      <c r="G10" s="38" t="s">
        <v>62</v>
      </c>
      <c r="H10" s="39">
        <v>1.8806712962962963E-3</v>
      </c>
      <c r="I10" s="40" t="str">
        <f t="shared" si="1"/>
        <v>2:42.49</v>
      </c>
      <c r="J10" s="16">
        <v>1.3434027777777776E-3</v>
      </c>
      <c r="K10" s="16">
        <v>1.2466435185185187E-3</v>
      </c>
      <c r="L10" s="28" t="str">
        <f t="shared" ref="L10:L13" si="4">IF(H10&lt;$J$10,"破我國紀錄","")</f>
        <v/>
      </c>
      <c r="M10" s="28" t="str">
        <f>IF(H10&lt;$K$10,"破成人賽紀錄","")</f>
        <v/>
      </c>
    </row>
    <row r="11" spans="1:13" ht="30" customHeight="1">
      <c r="A11" s="28"/>
      <c r="B11" s="28">
        <v>2</v>
      </c>
      <c r="C11" s="28"/>
      <c r="D11" s="54" t="s">
        <v>97</v>
      </c>
      <c r="E11" s="6" t="s">
        <v>98</v>
      </c>
      <c r="F11" s="2" t="s">
        <v>7</v>
      </c>
      <c r="G11" s="38" t="s">
        <v>62</v>
      </c>
      <c r="H11" s="39">
        <v>2.032175925925926E-3</v>
      </c>
      <c r="I11" s="40" t="str">
        <f t="shared" si="1"/>
        <v>2:55.58</v>
      </c>
      <c r="J11" s="73"/>
      <c r="K11" s="73"/>
      <c r="L11" s="28" t="str">
        <f t="shared" si="4"/>
        <v/>
      </c>
      <c r="M11" s="28" t="str">
        <f t="shared" ref="M11:M13" si="5">IF(H11&lt;$K$10,"破成人賽紀錄","")</f>
        <v/>
      </c>
    </row>
    <row r="12" spans="1:13" ht="30" customHeight="1">
      <c r="A12" s="28"/>
      <c r="B12" s="28">
        <v>3</v>
      </c>
      <c r="C12" s="28">
        <v>2</v>
      </c>
      <c r="D12" s="7" t="s">
        <v>545</v>
      </c>
      <c r="E12" s="2" t="s">
        <v>116</v>
      </c>
      <c r="F12" s="2" t="s">
        <v>7</v>
      </c>
      <c r="G12" s="38" t="s">
        <v>62</v>
      </c>
      <c r="H12" s="39">
        <v>2.4442129629629631E-3</v>
      </c>
      <c r="I12" s="40" t="str">
        <f t="shared" si="1"/>
        <v>3:31.18</v>
      </c>
      <c r="J12" s="73"/>
      <c r="K12" s="73"/>
      <c r="L12" s="28" t="str">
        <f t="shared" si="4"/>
        <v/>
      </c>
      <c r="M12" s="28" t="str">
        <f t="shared" si="5"/>
        <v/>
      </c>
    </row>
    <row r="13" spans="1:13" ht="30" customHeight="1">
      <c r="A13" s="28"/>
      <c r="B13" s="28"/>
      <c r="C13" s="28"/>
      <c r="D13" s="7" t="s">
        <v>546</v>
      </c>
      <c r="E13" s="2" t="s">
        <v>2</v>
      </c>
      <c r="F13" s="2" t="s">
        <v>7</v>
      </c>
      <c r="G13" s="38" t="s">
        <v>62</v>
      </c>
      <c r="H13" s="39" t="s">
        <v>893</v>
      </c>
      <c r="I13" s="40" t="str">
        <f t="shared" si="1"/>
        <v>棄權</v>
      </c>
      <c r="J13" s="72"/>
      <c r="K13" s="72"/>
      <c r="L13" s="28" t="str">
        <f t="shared" si="4"/>
        <v/>
      </c>
      <c r="M13" s="28" t="str">
        <f t="shared" si="5"/>
        <v/>
      </c>
    </row>
    <row r="14" spans="1:13" ht="30" customHeight="1">
      <c r="A14" s="28">
        <v>62</v>
      </c>
      <c r="B14" s="28">
        <f>RANK(H14,$H$14:$H$14,1)</f>
        <v>1</v>
      </c>
      <c r="C14" s="28">
        <f>RANK(I14,$H$14:$H$14,1)</f>
        <v>1</v>
      </c>
      <c r="D14" s="7" t="s">
        <v>547</v>
      </c>
      <c r="E14" s="2" t="s">
        <v>264</v>
      </c>
      <c r="F14" s="2" t="s">
        <v>16</v>
      </c>
      <c r="G14" s="38" t="s">
        <v>62</v>
      </c>
      <c r="H14" s="39">
        <v>1.522337962962963E-3</v>
      </c>
      <c r="I14" s="40" t="str">
        <f t="shared" si="1"/>
        <v>2:11.53</v>
      </c>
      <c r="J14" s="14">
        <v>1.0482638888888889E-3</v>
      </c>
      <c r="K14" s="14">
        <v>1.0482638888888889E-3</v>
      </c>
      <c r="L14" s="28" t="str">
        <f>IF(H14&lt;$J$14,"破我國紀錄","")</f>
        <v/>
      </c>
      <c r="M14" s="28" t="str">
        <f>IF(H14&lt;$K$14,"破成人賽紀錄","")</f>
        <v/>
      </c>
    </row>
    <row r="15" spans="1:13" ht="30" customHeight="1">
      <c r="A15" s="28">
        <v>62</v>
      </c>
      <c r="B15" s="28">
        <f>RANK(H15,$H$15:$H$16,1)</f>
        <v>1</v>
      </c>
      <c r="C15" s="28">
        <f>RANK(I15,$H$15:$H$16,1)</f>
        <v>1</v>
      </c>
      <c r="D15" s="7" t="s">
        <v>548</v>
      </c>
      <c r="E15" s="2" t="s">
        <v>122</v>
      </c>
      <c r="F15" s="2" t="s">
        <v>18</v>
      </c>
      <c r="G15" s="38" t="s">
        <v>62</v>
      </c>
      <c r="H15" s="39">
        <v>1.2542824074074073E-3</v>
      </c>
      <c r="I15" s="40" t="str">
        <f t="shared" si="1"/>
        <v>1:48.37</v>
      </c>
      <c r="J15" s="66">
        <v>9.7175925925925934E-4</v>
      </c>
      <c r="K15" s="66">
        <v>9.7175925925925934E-4</v>
      </c>
      <c r="L15" s="28" t="str">
        <f>IF(H15&lt;$J$15,"破我國紀錄","")</f>
        <v/>
      </c>
      <c r="M15" s="28" t="str">
        <f>IF(H15&lt;$K$15,"破成人賽紀錄","")</f>
        <v/>
      </c>
    </row>
    <row r="16" spans="1:13" ht="30" customHeight="1">
      <c r="A16" s="28"/>
      <c r="B16" s="28">
        <f>RANK(H16,$H$15:$H$16,1)</f>
        <v>2</v>
      </c>
      <c r="C16" s="28">
        <f>RANK(I16,$H$15:$H$16,1)</f>
        <v>2</v>
      </c>
      <c r="D16" s="7" t="s">
        <v>549</v>
      </c>
      <c r="E16" s="2" t="s">
        <v>550</v>
      </c>
      <c r="F16" s="2" t="s">
        <v>18</v>
      </c>
      <c r="G16" s="38" t="s">
        <v>62</v>
      </c>
      <c r="H16" s="39">
        <v>1.6012731481481479E-3</v>
      </c>
      <c r="I16" s="40" t="str">
        <f t="shared" si="1"/>
        <v>2:18.35</v>
      </c>
      <c r="J16" s="72"/>
      <c r="K16" s="72"/>
      <c r="L16" s="28" t="str">
        <f>IF(H16&lt;$J$15,"破我國紀錄","")</f>
        <v/>
      </c>
      <c r="M16" s="28" t="str">
        <f>IF(H16&lt;$K$15,"破成人賽紀錄","")</f>
        <v/>
      </c>
    </row>
    <row r="17" spans="1:13" ht="30" customHeight="1">
      <c r="A17" s="28">
        <v>63</v>
      </c>
      <c r="B17" s="28">
        <f t="shared" ref="B17:B22" si="6">RANK(H17,$H$17:$H$22,1)</f>
        <v>1</v>
      </c>
      <c r="C17" s="28"/>
      <c r="D17" s="54" t="s">
        <v>894</v>
      </c>
      <c r="E17" s="6" t="s">
        <v>111</v>
      </c>
      <c r="F17" s="2" t="s">
        <v>8</v>
      </c>
      <c r="G17" s="38" t="s">
        <v>62</v>
      </c>
      <c r="H17" s="39">
        <v>1.2148148148148148E-3</v>
      </c>
      <c r="I17" s="40" t="str">
        <f t="shared" si="1"/>
        <v>1:44.96</v>
      </c>
      <c r="J17" s="16">
        <v>1.187037037037037E-3</v>
      </c>
      <c r="K17" s="16">
        <v>1.195023148148148E-3</v>
      </c>
      <c r="L17" s="28" t="str">
        <f>IF(H17&lt;$J$17,"破我國紀錄","")</f>
        <v/>
      </c>
      <c r="M17" s="28" t="str">
        <f>IF(H17&lt;$K$17,"破成人賽紀錄","")</f>
        <v/>
      </c>
    </row>
    <row r="18" spans="1:13" ht="30" customHeight="1">
      <c r="A18" s="28"/>
      <c r="B18" s="28">
        <f t="shared" si="6"/>
        <v>2</v>
      </c>
      <c r="C18" s="28">
        <v>1</v>
      </c>
      <c r="D18" s="7" t="s">
        <v>551</v>
      </c>
      <c r="E18" s="2" t="s">
        <v>96</v>
      </c>
      <c r="F18" s="2" t="s">
        <v>8</v>
      </c>
      <c r="G18" s="38" t="s">
        <v>62</v>
      </c>
      <c r="H18" s="39">
        <v>1.2922453703703705E-3</v>
      </c>
      <c r="I18" s="40" t="str">
        <f t="shared" si="1"/>
        <v>1:51.65</v>
      </c>
      <c r="J18" s="73"/>
      <c r="K18" s="73"/>
      <c r="L18" s="28" t="str">
        <f t="shared" ref="L18:L22" si="7">IF(H18&lt;$J$17,"破我國紀錄","")</f>
        <v/>
      </c>
      <c r="M18" s="28" t="str">
        <f t="shared" ref="M18:M22" si="8">IF(H18&lt;$K$17,"破成人賽紀錄","")</f>
        <v/>
      </c>
    </row>
    <row r="19" spans="1:13" ht="30" customHeight="1">
      <c r="A19" s="28"/>
      <c r="B19" s="28">
        <f t="shared" si="6"/>
        <v>3</v>
      </c>
      <c r="C19" s="28"/>
      <c r="D19" s="54" t="s">
        <v>553</v>
      </c>
      <c r="E19" s="6" t="s">
        <v>90</v>
      </c>
      <c r="F19" s="2" t="s">
        <v>8</v>
      </c>
      <c r="G19" s="38" t="s">
        <v>62</v>
      </c>
      <c r="H19" s="39">
        <v>1.6270833333333335E-3</v>
      </c>
      <c r="I19" s="40" t="str">
        <f t="shared" si="1"/>
        <v>2:20.58</v>
      </c>
      <c r="J19" s="73"/>
      <c r="K19" s="73"/>
      <c r="L19" s="28" t="str">
        <f t="shared" si="7"/>
        <v/>
      </c>
      <c r="M19" s="28" t="str">
        <f t="shared" si="8"/>
        <v/>
      </c>
    </row>
    <row r="20" spans="1:13" ht="30" customHeight="1">
      <c r="A20" s="28"/>
      <c r="B20" s="28">
        <f t="shared" si="6"/>
        <v>4</v>
      </c>
      <c r="C20" s="28">
        <v>2</v>
      </c>
      <c r="D20" s="7" t="s">
        <v>201</v>
      </c>
      <c r="E20" s="2" t="s">
        <v>103</v>
      </c>
      <c r="F20" s="2" t="s">
        <v>8</v>
      </c>
      <c r="G20" s="38" t="s">
        <v>62</v>
      </c>
      <c r="H20" s="39">
        <v>1.705439814814815E-3</v>
      </c>
      <c r="I20" s="40" t="str">
        <f t="shared" si="1"/>
        <v>2:27.35</v>
      </c>
      <c r="J20" s="73"/>
      <c r="K20" s="73"/>
      <c r="L20" s="28" t="str">
        <f t="shared" si="7"/>
        <v/>
      </c>
      <c r="M20" s="28" t="str">
        <f t="shared" si="8"/>
        <v/>
      </c>
    </row>
    <row r="21" spans="1:13" ht="30" customHeight="1">
      <c r="A21" s="28"/>
      <c r="B21" s="28">
        <f t="shared" si="6"/>
        <v>4</v>
      </c>
      <c r="C21" s="28">
        <v>2</v>
      </c>
      <c r="D21" s="7" t="s">
        <v>552</v>
      </c>
      <c r="E21" s="2" t="s">
        <v>96</v>
      </c>
      <c r="F21" s="2" t="s">
        <v>8</v>
      </c>
      <c r="G21" s="38" t="s">
        <v>62</v>
      </c>
      <c r="H21" s="39">
        <v>1.705439814814815E-3</v>
      </c>
      <c r="I21" s="40" t="str">
        <f t="shared" si="1"/>
        <v>2:27.35</v>
      </c>
      <c r="J21" s="73"/>
      <c r="K21" s="73"/>
      <c r="L21" s="28" t="str">
        <f t="shared" si="7"/>
        <v/>
      </c>
      <c r="M21" s="28" t="str">
        <f t="shared" si="8"/>
        <v/>
      </c>
    </row>
    <row r="22" spans="1:13" ht="30" customHeight="1">
      <c r="A22" s="28"/>
      <c r="B22" s="28">
        <f t="shared" si="6"/>
        <v>6</v>
      </c>
      <c r="C22" s="28">
        <v>4</v>
      </c>
      <c r="D22" s="7" t="s">
        <v>554</v>
      </c>
      <c r="E22" s="2" t="s">
        <v>103</v>
      </c>
      <c r="F22" s="2" t="s">
        <v>8</v>
      </c>
      <c r="G22" s="38" t="s">
        <v>62</v>
      </c>
      <c r="H22" s="39">
        <v>2.0152777777777777E-3</v>
      </c>
      <c r="I22" s="40" t="str">
        <f t="shared" si="1"/>
        <v>2:54.12</v>
      </c>
      <c r="J22" s="72"/>
      <c r="K22" s="72"/>
      <c r="L22" s="28" t="str">
        <f t="shared" si="7"/>
        <v/>
      </c>
      <c r="M22" s="28" t="str">
        <f t="shared" si="8"/>
        <v/>
      </c>
    </row>
    <row r="23" spans="1:13" ht="30" customHeight="1">
      <c r="A23" s="28">
        <v>63</v>
      </c>
      <c r="B23" s="28">
        <f>RANK(H23,$H$23:$H$23,1)</f>
        <v>1</v>
      </c>
      <c r="C23" s="28">
        <f>RANK(I23,$H$23:$H$23,1)</f>
        <v>1</v>
      </c>
      <c r="D23" s="7" t="s">
        <v>555</v>
      </c>
      <c r="E23" s="2" t="s">
        <v>167</v>
      </c>
      <c r="F23" s="2" t="s">
        <v>243</v>
      </c>
      <c r="G23" s="38" t="s">
        <v>62</v>
      </c>
      <c r="H23" s="39">
        <v>1.027662037037037E-3</v>
      </c>
      <c r="I23" s="40" t="str">
        <f t="shared" si="1"/>
        <v>1:28.79</v>
      </c>
      <c r="J23" s="14">
        <v>9.2615740740740755E-4</v>
      </c>
      <c r="K23" s="14">
        <v>9.2615740740740755E-4</v>
      </c>
      <c r="L23" s="28" t="str">
        <f>IF(H23&lt;$J$23,"破我國紀錄","")</f>
        <v/>
      </c>
      <c r="M23" s="28" t="str">
        <f>IF(H23&lt;$K$23,"破成人賽紀錄","")</f>
        <v/>
      </c>
    </row>
    <row r="24" spans="1:13" ht="30" customHeight="1">
      <c r="A24" s="28">
        <v>64</v>
      </c>
      <c r="B24" s="28">
        <f t="shared" ref="B24:B29" si="9">RANK(H24,$H$24:$H$29,1)</f>
        <v>1</v>
      </c>
      <c r="C24" s="28"/>
      <c r="D24" s="54" t="s">
        <v>895</v>
      </c>
      <c r="E24" s="6" t="s">
        <v>111</v>
      </c>
      <c r="F24" s="2" t="s">
        <v>11</v>
      </c>
      <c r="G24" s="38" t="s">
        <v>62</v>
      </c>
      <c r="H24" s="39">
        <v>9.979166666666667E-4</v>
      </c>
      <c r="I24" s="40" t="str">
        <f t="shared" si="1"/>
        <v>1:26.22</v>
      </c>
      <c r="J24" s="66">
        <v>1.1216435185185186E-3</v>
      </c>
      <c r="K24" s="66">
        <v>1.0637731481481481E-3</v>
      </c>
      <c r="L24" s="28"/>
      <c r="M24" s="28" t="str">
        <f>IF(H24&lt;$K$24,"破成人賽紀錄","")</f>
        <v>破成人賽紀錄</v>
      </c>
    </row>
    <row r="25" spans="1:13" ht="30" customHeight="1">
      <c r="A25" s="28"/>
      <c r="B25" s="28">
        <f t="shared" si="9"/>
        <v>2</v>
      </c>
      <c r="C25" s="28"/>
      <c r="D25" s="54" t="s">
        <v>896</v>
      </c>
      <c r="E25" s="6" t="s">
        <v>111</v>
      </c>
      <c r="F25" s="2" t="s">
        <v>11</v>
      </c>
      <c r="G25" s="38" t="s">
        <v>62</v>
      </c>
      <c r="H25" s="39">
        <v>1.2576388888888889E-3</v>
      </c>
      <c r="I25" s="40" t="str">
        <f t="shared" si="1"/>
        <v>1:48.66</v>
      </c>
      <c r="J25" s="73"/>
      <c r="K25" s="73"/>
      <c r="L25" s="28" t="str">
        <f t="shared" ref="L25:L29" si="10">IF(H25&lt;$J$24,"破我國紀錄","")</f>
        <v/>
      </c>
      <c r="M25" s="28" t="str">
        <f t="shared" ref="M25:M29" si="11">IF(H25&lt;$K$24,"破成人賽紀錄","")</f>
        <v/>
      </c>
    </row>
    <row r="26" spans="1:13" ht="30" customHeight="1">
      <c r="A26" s="28"/>
      <c r="B26" s="28">
        <f t="shared" si="9"/>
        <v>3</v>
      </c>
      <c r="C26" s="28"/>
      <c r="D26" s="54" t="s">
        <v>897</v>
      </c>
      <c r="E26" s="6" t="s">
        <v>85</v>
      </c>
      <c r="F26" s="2" t="s">
        <v>11</v>
      </c>
      <c r="G26" s="38" t="s">
        <v>62</v>
      </c>
      <c r="H26" s="39">
        <v>1.2936342592592593E-3</v>
      </c>
      <c r="I26" s="40" t="str">
        <f t="shared" si="1"/>
        <v>1:51.77</v>
      </c>
      <c r="J26" s="73"/>
      <c r="K26" s="73"/>
      <c r="L26" s="28" t="str">
        <f t="shared" si="10"/>
        <v/>
      </c>
      <c r="M26" s="28" t="str">
        <f t="shared" si="11"/>
        <v/>
      </c>
    </row>
    <row r="27" spans="1:13" ht="30" customHeight="1">
      <c r="A27" s="28"/>
      <c r="B27" s="28">
        <f t="shared" si="9"/>
        <v>4</v>
      </c>
      <c r="C27" s="28">
        <v>1</v>
      </c>
      <c r="D27" s="7" t="s">
        <v>385</v>
      </c>
      <c r="E27" s="2" t="s">
        <v>24</v>
      </c>
      <c r="F27" s="2" t="s">
        <v>11</v>
      </c>
      <c r="G27" s="38" t="s">
        <v>62</v>
      </c>
      <c r="H27" s="39">
        <v>1.3506944444444445E-3</v>
      </c>
      <c r="I27" s="40" t="str">
        <f t="shared" si="1"/>
        <v>1:56.70</v>
      </c>
      <c r="J27" s="73"/>
      <c r="K27" s="73"/>
      <c r="L27" s="28" t="str">
        <f t="shared" si="10"/>
        <v/>
      </c>
      <c r="M27" s="28" t="str">
        <f t="shared" si="11"/>
        <v/>
      </c>
    </row>
    <row r="28" spans="1:13" ht="30" customHeight="1">
      <c r="A28" s="28"/>
      <c r="B28" s="28">
        <f t="shared" si="9"/>
        <v>5</v>
      </c>
      <c r="C28" s="28">
        <v>2</v>
      </c>
      <c r="D28" s="7" t="s">
        <v>556</v>
      </c>
      <c r="E28" s="2" t="s">
        <v>5</v>
      </c>
      <c r="F28" s="2" t="s">
        <v>11</v>
      </c>
      <c r="G28" s="38" t="s">
        <v>62</v>
      </c>
      <c r="H28" s="39">
        <v>1.3796296296296297E-3</v>
      </c>
      <c r="I28" s="40" t="str">
        <f t="shared" si="1"/>
        <v>1:59.20</v>
      </c>
      <c r="J28" s="73"/>
      <c r="K28" s="73"/>
      <c r="L28" s="28" t="str">
        <f t="shared" si="10"/>
        <v/>
      </c>
      <c r="M28" s="28" t="str">
        <f t="shared" si="11"/>
        <v/>
      </c>
    </row>
    <row r="29" spans="1:13" ht="30" customHeight="1">
      <c r="A29" s="28"/>
      <c r="B29" s="28">
        <f t="shared" si="9"/>
        <v>6</v>
      </c>
      <c r="C29" s="28"/>
      <c r="D29" s="54" t="s">
        <v>557</v>
      </c>
      <c r="E29" s="6" t="s">
        <v>98</v>
      </c>
      <c r="F29" s="2" t="s">
        <v>11</v>
      </c>
      <c r="G29" s="38" t="s">
        <v>62</v>
      </c>
      <c r="H29" s="39">
        <v>1.4572916666666666E-3</v>
      </c>
      <c r="I29" s="40" t="str">
        <f t="shared" si="1"/>
        <v>2:05.91</v>
      </c>
      <c r="J29" s="72"/>
      <c r="K29" s="72"/>
      <c r="L29" s="28" t="str">
        <f t="shared" si="10"/>
        <v/>
      </c>
      <c r="M29" s="28" t="str">
        <f t="shared" si="11"/>
        <v/>
      </c>
    </row>
    <row r="30" spans="1:13" ht="30" customHeight="1">
      <c r="A30" s="28">
        <v>64</v>
      </c>
      <c r="B30" s="28">
        <f>RANK(H30,$H$30:$H$30,1)</f>
        <v>1</v>
      </c>
      <c r="C30" s="28"/>
      <c r="D30" s="54" t="s">
        <v>558</v>
      </c>
      <c r="E30" s="6" t="s">
        <v>90</v>
      </c>
      <c r="F30" s="2" t="s">
        <v>49</v>
      </c>
      <c r="G30" s="38" t="s">
        <v>62</v>
      </c>
      <c r="H30" s="39">
        <v>9.2280092592592587E-4</v>
      </c>
      <c r="I30" s="40" t="str">
        <f t="shared" si="1"/>
        <v>1:19.73</v>
      </c>
      <c r="J30" s="14">
        <v>9.0914351851851844E-4</v>
      </c>
      <c r="K30" s="14">
        <v>9.0914351851851844E-4</v>
      </c>
      <c r="L30" s="28" t="str">
        <f>IF(H30&lt;$J$30,"破我國紀錄","")</f>
        <v/>
      </c>
      <c r="M30" s="28" t="str">
        <f>IF(H30&lt;$K$30,"破成人賽紀錄","")</f>
        <v/>
      </c>
    </row>
    <row r="31" spans="1:13" ht="30" customHeight="1">
      <c r="A31" s="28">
        <v>64</v>
      </c>
      <c r="B31" s="28">
        <f>RANK(H31,$H$31:$H$31,1)</f>
        <v>1</v>
      </c>
      <c r="C31" s="28">
        <f>RANK(I31,$H$31:$H$31,1)</f>
        <v>1</v>
      </c>
      <c r="D31" s="7" t="s">
        <v>559</v>
      </c>
      <c r="E31" s="2" t="s">
        <v>232</v>
      </c>
      <c r="F31" s="2" t="s">
        <v>252</v>
      </c>
      <c r="G31" s="38" t="s">
        <v>62</v>
      </c>
      <c r="H31" s="39">
        <v>1.2802083333333335E-3</v>
      </c>
      <c r="I31" s="40" t="str">
        <f t="shared" si="1"/>
        <v>1:50.61</v>
      </c>
      <c r="J31" s="61">
        <v>8.0659722222222211E-4</v>
      </c>
      <c r="K31" s="61">
        <v>8.0659722222222211E-4</v>
      </c>
      <c r="L31" s="28" t="str">
        <f>IF(H31&lt;$J$31,"破我國紀錄","")</f>
        <v/>
      </c>
      <c r="M31" s="28" t="str">
        <f>IF(H31&lt;$K$31,"破成人賽紀錄","")</f>
        <v/>
      </c>
    </row>
    <row r="32" spans="1:13" ht="30" customHeight="1">
      <c r="A32" s="28">
        <v>65</v>
      </c>
      <c r="B32" s="28">
        <f>RANK(H32,$H$32:$H$33,1)</f>
        <v>1</v>
      </c>
      <c r="C32" s="28">
        <f>RANK(I32,$H$32:$H$33,1)</f>
        <v>1</v>
      </c>
      <c r="D32" s="7" t="s">
        <v>561</v>
      </c>
      <c r="E32" s="2" t="s">
        <v>128</v>
      </c>
      <c r="F32" s="2" t="s">
        <v>259</v>
      </c>
      <c r="G32" s="38" t="s">
        <v>62</v>
      </c>
      <c r="H32" s="39">
        <v>1.7784722222222221E-3</v>
      </c>
      <c r="I32" s="40" t="str">
        <f t="shared" si="1"/>
        <v>2:33.66</v>
      </c>
      <c r="J32" s="16">
        <v>1.4244212962962962E-3</v>
      </c>
      <c r="K32" s="16">
        <v>1.4244212962962962E-3</v>
      </c>
      <c r="L32" s="28" t="str">
        <f>IF(H32&lt;$J$32,"破我國紀錄","")</f>
        <v/>
      </c>
      <c r="M32" s="28" t="str">
        <f>IF(H32&lt;$K$32,"破成人賽紀錄","")</f>
        <v/>
      </c>
    </row>
    <row r="33" spans="1:13" ht="30" customHeight="1">
      <c r="A33" s="28"/>
      <c r="B33" s="28">
        <f>RANK(H33,$H$32:$H$33,1)</f>
        <v>2</v>
      </c>
      <c r="C33" s="28">
        <f>RANK(I33,$H$32:$H$33,1)</f>
        <v>2</v>
      </c>
      <c r="D33" s="7" t="s">
        <v>560</v>
      </c>
      <c r="E33" s="2" t="s">
        <v>266</v>
      </c>
      <c r="F33" s="2" t="s">
        <v>259</v>
      </c>
      <c r="G33" s="38" t="s">
        <v>62</v>
      </c>
      <c r="H33" s="39">
        <v>2.1494212962962964E-3</v>
      </c>
      <c r="I33" s="40" t="str">
        <f t="shared" si="1"/>
        <v>3:05.71</v>
      </c>
      <c r="J33" s="72"/>
      <c r="K33" s="72"/>
      <c r="L33" s="28" t="str">
        <f>IF(H33&lt;$J$32,"破我國紀錄","")</f>
        <v/>
      </c>
      <c r="M33" s="28" t="str">
        <f>IF(H33&lt;$K$32,"破成人賽紀錄","")</f>
        <v/>
      </c>
    </row>
    <row r="34" spans="1:13" ht="30" customHeight="1">
      <c r="A34" s="28">
        <v>65</v>
      </c>
      <c r="B34" s="28">
        <f t="shared" ref="B34:C38" si="12">RANK(H34,$H$34:$H$38,1)</f>
        <v>1</v>
      </c>
      <c r="C34" s="28">
        <f t="shared" si="12"/>
        <v>1</v>
      </c>
      <c r="D34" s="7" t="s">
        <v>19</v>
      </c>
      <c r="E34" s="2" t="s">
        <v>126</v>
      </c>
      <c r="F34" s="2" t="s">
        <v>20</v>
      </c>
      <c r="G34" s="38" t="s">
        <v>62</v>
      </c>
      <c r="H34" s="39">
        <v>1.1880787037037038E-3</v>
      </c>
      <c r="I34" s="40" t="str">
        <f t="shared" si="1"/>
        <v>1:42.65</v>
      </c>
      <c r="J34" s="16">
        <v>1.2280092592592592E-3</v>
      </c>
      <c r="K34" s="16">
        <v>1.2353009259259259E-3</v>
      </c>
      <c r="L34" s="28" t="str">
        <f>IF(H34&lt;$J$34,"破我國紀錄","")</f>
        <v>破我國紀錄</v>
      </c>
      <c r="M34" s="28" t="str">
        <f>IF(H34&lt;$K$34,"破成人賽紀錄","")</f>
        <v>破成人賽紀錄</v>
      </c>
    </row>
    <row r="35" spans="1:13" ht="30" customHeight="1">
      <c r="A35" s="28"/>
      <c r="B35" s="28">
        <f t="shared" si="12"/>
        <v>2</v>
      </c>
      <c r="C35" s="28">
        <f t="shared" si="12"/>
        <v>2</v>
      </c>
      <c r="D35" s="7" t="s">
        <v>400</v>
      </c>
      <c r="E35" s="2" t="s">
        <v>236</v>
      </c>
      <c r="F35" s="2" t="s">
        <v>20</v>
      </c>
      <c r="G35" s="38" t="s">
        <v>62</v>
      </c>
      <c r="H35" s="39">
        <v>1.2541666666666667E-3</v>
      </c>
      <c r="I35" s="40" t="str">
        <f t="shared" si="1"/>
        <v>1:48.36</v>
      </c>
      <c r="J35" s="73"/>
      <c r="K35" s="73"/>
      <c r="L35" s="28" t="str">
        <f t="shared" ref="L35:L38" si="13">IF(H35&lt;$J$34,"破我國紀錄","")</f>
        <v/>
      </c>
      <c r="M35" s="28" t="str">
        <f t="shared" ref="M35:M38" si="14">IF(H35&lt;$K$34,"破成人賽紀錄","")</f>
        <v/>
      </c>
    </row>
    <row r="36" spans="1:13" ht="30" customHeight="1">
      <c r="A36" s="28"/>
      <c r="B36" s="28">
        <f t="shared" si="12"/>
        <v>3</v>
      </c>
      <c r="C36" s="28">
        <f t="shared" si="12"/>
        <v>3</v>
      </c>
      <c r="D36" s="7" t="s">
        <v>263</v>
      </c>
      <c r="E36" s="2" t="s">
        <v>264</v>
      </c>
      <c r="F36" s="2" t="s">
        <v>20</v>
      </c>
      <c r="G36" s="38" t="s">
        <v>62</v>
      </c>
      <c r="H36" s="39">
        <v>1.2965277777777777E-3</v>
      </c>
      <c r="I36" s="40" t="str">
        <f t="shared" si="1"/>
        <v>1:52.02</v>
      </c>
      <c r="J36" s="73"/>
      <c r="K36" s="73"/>
      <c r="L36" s="28" t="str">
        <f t="shared" si="13"/>
        <v/>
      </c>
      <c r="M36" s="28" t="str">
        <f t="shared" si="14"/>
        <v/>
      </c>
    </row>
    <row r="37" spans="1:13" ht="30" customHeight="1">
      <c r="A37" s="28"/>
      <c r="B37" s="28">
        <f t="shared" si="12"/>
        <v>4</v>
      </c>
      <c r="C37" s="28">
        <f t="shared" si="12"/>
        <v>4</v>
      </c>
      <c r="D37" s="7" t="s">
        <v>265</v>
      </c>
      <c r="E37" s="2" t="s">
        <v>266</v>
      </c>
      <c r="F37" s="2" t="s">
        <v>20</v>
      </c>
      <c r="G37" s="38" t="s">
        <v>62</v>
      </c>
      <c r="H37" s="39">
        <v>1.7304398148148146E-3</v>
      </c>
      <c r="I37" s="40" t="str">
        <f t="shared" si="1"/>
        <v>2:29.51</v>
      </c>
      <c r="J37" s="73"/>
      <c r="K37" s="73"/>
      <c r="L37" s="28" t="str">
        <f t="shared" si="13"/>
        <v/>
      </c>
      <c r="M37" s="28" t="str">
        <f t="shared" si="14"/>
        <v/>
      </c>
    </row>
    <row r="38" spans="1:13" ht="30" customHeight="1">
      <c r="A38" s="28"/>
      <c r="B38" s="28">
        <f t="shared" si="12"/>
        <v>5</v>
      </c>
      <c r="C38" s="28">
        <f t="shared" si="12"/>
        <v>5</v>
      </c>
      <c r="D38" s="7" t="s">
        <v>562</v>
      </c>
      <c r="E38" s="2" t="s">
        <v>135</v>
      </c>
      <c r="F38" s="2" t="s">
        <v>20</v>
      </c>
      <c r="G38" s="38" t="s">
        <v>62</v>
      </c>
      <c r="H38" s="39">
        <v>2.3010416666666665E-3</v>
      </c>
      <c r="I38" s="40" t="str">
        <f t="shared" si="1"/>
        <v>3:18.81</v>
      </c>
      <c r="J38" s="72"/>
      <c r="K38" s="72"/>
      <c r="L38" s="28" t="str">
        <f t="shared" si="13"/>
        <v/>
      </c>
      <c r="M38" s="28" t="str">
        <f t="shared" si="14"/>
        <v/>
      </c>
    </row>
    <row r="39" spans="1:13" ht="30" customHeight="1">
      <c r="A39" s="28">
        <v>66</v>
      </c>
      <c r="B39" s="28">
        <f>RANK(H39,$H$39:$H$43,1)</f>
        <v>1</v>
      </c>
      <c r="C39" s="28">
        <f>RANK(I39,$H$39:$H$43,1)</f>
        <v>1</v>
      </c>
      <c r="D39" s="7" t="s">
        <v>565</v>
      </c>
      <c r="E39" s="2" t="s">
        <v>10</v>
      </c>
      <c r="F39" s="2" t="s">
        <v>21</v>
      </c>
      <c r="G39" s="38" t="s">
        <v>62</v>
      </c>
      <c r="H39" s="39">
        <v>1.4092592592592592E-3</v>
      </c>
      <c r="I39" s="40" t="str">
        <f t="shared" si="1"/>
        <v>2:01.76</v>
      </c>
      <c r="J39" s="16">
        <v>1.1605324074074074E-3</v>
      </c>
      <c r="K39" s="16">
        <v>1.1605324074074074E-3</v>
      </c>
      <c r="L39" s="28" t="str">
        <f>IF(H39&lt;$J$39,"破我國紀錄","")</f>
        <v/>
      </c>
      <c r="M39" s="28" t="str">
        <f>IF(H39&lt;$K$39,"破成人賽紀錄","")</f>
        <v/>
      </c>
    </row>
    <row r="40" spans="1:13" ht="30" customHeight="1">
      <c r="A40" s="28"/>
      <c r="B40" s="28">
        <f>RANK(H40,$H$39:$H$43,1)</f>
        <v>2</v>
      </c>
      <c r="C40" s="28"/>
      <c r="D40" s="54" t="s">
        <v>898</v>
      </c>
      <c r="E40" s="6" t="s">
        <v>85</v>
      </c>
      <c r="F40" s="2" t="s">
        <v>21</v>
      </c>
      <c r="G40" s="38" t="s">
        <v>62</v>
      </c>
      <c r="H40" s="39">
        <v>1.5438657407407408E-3</v>
      </c>
      <c r="I40" s="40" t="str">
        <f t="shared" si="1"/>
        <v>2:13.39</v>
      </c>
      <c r="J40" s="73"/>
      <c r="K40" s="73"/>
      <c r="L40" s="28" t="str">
        <f t="shared" ref="L40:L43" si="15">IF(H40&lt;$J$39,"破我國紀錄","")</f>
        <v/>
      </c>
      <c r="M40" s="28" t="str">
        <f t="shared" ref="M40:M43" si="16">IF(H40&lt;$K$39,"破成人賽紀錄","")</f>
        <v/>
      </c>
    </row>
    <row r="41" spans="1:13" ht="30" customHeight="1">
      <c r="A41" s="28"/>
      <c r="B41" s="28">
        <f>RANK(H41,$H$39:$H$43,1)</f>
        <v>3</v>
      </c>
      <c r="C41" s="28">
        <v>2</v>
      </c>
      <c r="D41" s="7" t="s">
        <v>563</v>
      </c>
      <c r="E41" s="2" t="s">
        <v>286</v>
      </c>
      <c r="F41" s="2" t="s">
        <v>21</v>
      </c>
      <c r="G41" s="38" t="s">
        <v>62</v>
      </c>
      <c r="H41" s="39">
        <v>1.5649305555555555E-3</v>
      </c>
      <c r="I41" s="40" t="str">
        <f t="shared" si="1"/>
        <v>2:15.21</v>
      </c>
      <c r="J41" s="73"/>
      <c r="K41" s="73"/>
      <c r="L41" s="28" t="str">
        <f t="shared" si="15"/>
        <v/>
      </c>
      <c r="M41" s="28" t="str">
        <f t="shared" si="16"/>
        <v/>
      </c>
    </row>
    <row r="42" spans="1:13" ht="30" customHeight="1">
      <c r="A42" s="28"/>
      <c r="B42" s="28">
        <f>RANK(H42,$H$39:$H$43,1)</f>
        <v>4</v>
      </c>
      <c r="C42" s="28">
        <v>3</v>
      </c>
      <c r="D42" s="7" t="s">
        <v>566</v>
      </c>
      <c r="E42" s="2" t="s">
        <v>191</v>
      </c>
      <c r="F42" s="2" t="s">
        <v>21</v>
      </c>
      <c r="G42" s="38" t="s">
        <v>62</v>
      </c>
      <c r="H42" s="39">
        <v>1.6981481481481481E-3</v>
      </c>
      <c r="I42" s="40" t="str">
        <f t="shared" si="1"/>
        <v>2:26.72</v>
      </c>
      <c r="J42" s="73"/>
      <c r="K42" s="73"/>
      <c r="L42" s="28" t="str">
        <f t="shared" si="15"/>
        <v/>
      </c>
      <c r="M42" s="28" t="str">
        <f t="shared" si="16"/>
        <v/>
      </c>
    </row>
    <row r="43" spans="1:13" ht="30" customHeight="1">
      <c r="A43" s="28"/>
      <c r="B43" s="28">
        <f>RANK(H43,$H$39:$H$43,1)</f>
        <v>5</v>
      </c>
      <c r="C43" s="28">
        <v>4</v>
      </c>
      <c r="D43" s="7" t="s">
        <v>564</v>
      </c>
      <c r="E43" s="2" t="s">
        <v>191</v>
      </c>
      <c r="F43" s="2" t="s">
        <v>21</v>
      </c>
      <c r="G43" s="38" t="s">
        <v>62</v>
      </c>
      <c r="H43" s="39">
        <v>2.9776620370370373E-3</v>
      </c>
      <c r="I43" s="40" t="str">
        <f t="shared" si="1"/>
        <v>4:17.27</v>
      </c>
      <c r="J43" s="72"/>
      <c r="K43" s="72"/>
      <c r="L43" s="28" t="str">
        <f t="shared" si="15"/>
        <v/>
      </c>
      <c r="M43" s="28" t="str">
        <f t="shared" si="16"/>
        <v/>
      </c>
    </row>
    <row r="44" spans="1:13" ht="30" customHeight="1">
      <c r="A44" s="28">
        <v>67</v>
      </c>
      <c r="B44" s="28">
        <f t="shared" ref="B44:C49" si="17">RANK(H44,$H$44:$H$49,1)</f>
        <v>1</v>
      </c>
      <c r="C44" s="28">
        <f t="shared" si="17"/>
        <v>1</v>
      </c>
      <c r="D44" s="7" t="s">
        <v>406</v>
      </c>
      <c r="E44" s="2" t="s">
        <v>126</v>
      </c>
      <c r="F44" s="2" t="s">
        <v>22</v>
      </c>
      <c r="G44" s="38" t="s">
        <v>62</v>
      </c>
      <c r="H44" s="39">
        <v>1.2212962962962963E-3</v>
      </c>
      <c r="I44" s="40" t="str">
        <f t="shared" si="1"/>
        <v>1:45.52</v>
      </c>
      <c r="J44" s="16">
        <v>1.080787037037037E-3</v>
      </c>
      <c r="K44" s="16">
        <v>1.080787037037037E-3</v>
      </c>
      <c r="L44" s="28" t="str">
        <f>IF(H44&lt;$J$44,"破我國紀錄","")</f>
        <v/>
      </c>
      <c r="M44" s="28" t="str">
        <f>IF(H44&lt;$K$44,"破成人賽紀錄","")</f>
        <v/>
      </c>
    </row>
    <row r="45" spans="1:13" ht="30" customHeight="1">
      <c r="A45" s="28"/>
      <c r="B45" s="28">
        <f t="shared" si="17"/>
        <v>2</v>
      </c>
      <c r="C45" s="28">
        <f t="shared" si="17"/>
        <v>2</v>
      </c>
      <c r="D45" s="7" t="s">
        <v>567</v>
      </c>
      <c r="E45" s="2" t="s">
        <v>2</v>
      </c>
      <c r="F45" s="2" t="s">
        <v>22</v>
      </c>
      <c r="G45" s="38" t="s">
        <v>62</v>
      </c>
      <c r="H45" s="39">
        <v>1.2413194444444444E-3</v>
      </c>
      <c r="I45" s="40" t="str">
        <f t="shared" si="1"/>
        <v>1:47.25</v>
      </c>
      <c r="J45" s="73"/>
      <c r="K45" s="73"/>
      <c r="L45" s="28" t="str">
        <f t="shared" ref="L45:L49" si="18">IF(H45&lt;$J$44,"破我國紀錄","")</f>
        <v/>
      </c>
      <c r="M45" s="28" t="str">
        <f t="shared" ref="M45:M49" si="19">IF(H45&lt;$K$44,"破成人賽紀錄","")</f>
        <v/>
      </c>
    </row>
    <row r="46" spans="1:13" ht="30" customHeight="1">
      <c r="A46" s="28"/>
      <c r="B46" s="28">
        <f t="shared" si="17"/>
        <v>3</v>
      </c>
      <c r="C46" s="28">
        <f t="shared" si="17"/>
        <v>3</v>
      </c>
      <c r="D46" s="7" t="s">
        <v>407</v>
      </c>
      <c r="E46" s="2" t="s">
        <v>24</v>
      </c>
      <c r="F46" s="2" t="s">
        <v>22</v>
      </c>
      <c r="G46" s="38" t="s">
        <v>62</v>
      </c>
      <c r="H46" s="39">
        <v>1.2509259259259259E-3</v>
      </c>
      <c r="I46" s="40" t="str">
        <f t="shared" si="1"/>
        <v>1:48.08</v>
      </c>
      <c r="J46" s="73"/>
      <c r="K46" s="73"/>
      <c r="L46" s="28" t="str">
        <f t="shared" si="18"/>
        <v/>
      </c>
      <c r="M46" s="28" t="str">
        <f t="shared" si="19"/>
        <v/>
      </c>
    </row>
    <row r="47" spans="1:13" ht="30" customHeight="1">
      <c r="A47" s="28"/>
      <c r="B47" s="28">
        <f t="shared" si="17"/>
        <v>4</v>
      </c>
      <c r="C47" s="28">
        <f t="shared" si="17"/>
        <v>4</v>
      </c>
      <c r="D47" s="7" t="s">
        <v>510</v>
      </c>
      <c r="E47" s="2" t="s">
        <v>1</v>
      </c>
      <c r="F47" s="2" t="s">
        <v>22</v>
      </c>
      <c r="G47" s="38" t="s">
        <v>62</v>
      </c>
      <c r="H47" s="39">
        <v>1.4047453703703704E-3</v>
      </c>
      <c r="I47" s="40" t="str">
        <f t="shared" si="1"/>
        <v>2:01.37</v>
      </c>
      <c r="J47" s="73"/>
      <c r="K47" s="73"/>
      <c r="L47" s="28" t="str">
        <f t="shared" si="18"/>
        <v/>
      </c>
      <c r="M47" s="28" t="str">
        <f t="shared" si="19"/>
        <v/>
      </c>
    </row>
    <row r="48" spans="1:13" ht="30" customHeight="1">
      <c r="A48" s="28"/>
      <c r="B48" s="28">
        <f t="shared" si="17"/>
        <v>5</v>
      </c>
      <c r="C48" s="28">
        <f t="shared" si="17"/>
        <v>5</v>
      </c>
      <c r="D48" s="7" t="s">
        <v>568</v>
      </c>
      <c r="E48" s="2" t="s">
        <v>24</v>
      </c>
      <c r="F48" s="2" t="s">
        <v>22</v>
      </c>
      <c r="G48" s="38" t="s">
        <v>62</v>
      </c>
      <c r="H48" s="39">
        <v>1.5299768518518518E-3</v>
      </c>
      <c r="I48" s="40" t="str">
        <f t="shared" si="1"/>
        <v>2:12.19</v>
      </c>
      <c r="J48" s="73"/>
      <c r="K48" s="73"/>
      <c r="L48" s="28" t="str">
        <f t="shared" si="18"/>
        <v/>
      </c>
      <c r="M48" s="28" t="str">
        <f t="shared" si="19"/>
        <v/>
      </c>
    </row>
    <row r="49" spans="1:13" ht="30" customHeight="1">
      <c r="A49" s="28"/>
      <c r="B49" s="28">
        <f t="shared" si="17"/>
        <v>6</v>
      </c>
      <c r="C49" s="28">
        <f t="shared" si="17"/>
        <v>6</v>
      </c>
      <c r="D49" s="7" t="s">
        <v>281</v>
      </c>
      <c r="E49" s="2" t="s">
        <v>220</v>
      </c>
      <c r="F49" s="2" t="s">
        <v>22</v>
      </c>
      <c r="G49" s="38" t="s">
        <v>62</v>
      </c>
      <c r="H49" s="39">
        <v>1.720486111111111E-3</v>
      </c>
      <c r="I49" s="40" t="str">
        <f t="shared" si="1"/>
        <v>2:28.65</v>
      </c>
      <c r="J49" s="72"/>
      <c r="K49" s="72"/>
      <c r="L49" s="28" t="str">
        <f t="shared" si="18"/>
        <v/>
      </c>
      <c r="M49" s="28" t="str">
        <f t="shared" si="19"/>
        <v/>
      </c>
    </row>
    <row r="50" spans="1:13" ht="30" customHeight="1">
      <c r="A50" s="28" t="s">
        <v>899</v>
      </c>
      <c r="B50" s="28">
        <f t="shared" ref="B50:C56" si="20">RANK(H50,$H$50:$H$61,1)</f>
        <v>1</v>
      </c>
      <c r="C50" s="28">
        <f t="shared" si="20"/>
        <v>1</v>
      </c>
      <c r="D50" s="7" t="s">
        <v>573</v>
      </c>
      <c r="E50" s="2" t="s">
        <v>126</v>
      </c>
      <c r="F50" s="2" t="s">
        <v>25</v>
      </c>
      <c r="G50" s="38" t="s">
        <v>62</v>
      </c>
      <c r="H50" s="39">
        <v>1.1467592592592593E-3</v>
      </c>
      <c r="I50" s="40" t="str">
        <f t="shared" si="1"/>
        <v>1:39.08</v>
      </c>
      <c r="J50" s="16">
        <v>1.0245370370370371E-3</v>
      </c>
      <c r="K50" s="16">
        <v>1.0245370370370371E-3</v>
      </c>
      <c r="L50" s="28" t="str">
        <f>IF(H50&lt;$J$50,"破我國紀錄","")</f>
        <v/>
      </c>
      <c r="M50" s="28" t="str">
        <f>IF(H50&lt;$K$50,"破成人賽紀錄","")</f>
        <v/>
      </c>
    </row>
    <row r="51" spans="1:13" ht="30" customHeight="1">
      <c r="A51" s="28"/>
      <c r="B51" s="28">
        <f t="shared" si="20"/>
        <v>2</v>
      </c>
      <c r="C51" s="28">
        <f t="shared" si="20"/>
        <v>2</v>
      </c>
      <c r="D51" s="7" t="s">
        <v>133</v>
      </c>
      <c r="E51" s="2" t="s">
        <v>5</v>
      </c>
      <c r="F51" s="2" t="s">
        <v>25</v>
      </c>
      <c r="G51" s="38" t="s">
        <v>62</v>
      </c>
      <c r="H51" s="39">
        <v>1.1947916666666667E-3</v>
      </c>
      <c r="I51" s="40" t="str">
        <f t="shared" si="1"/>
        <v>1:43.23</v>
      </c>
      <c r="J51" s="73"/>
      <c r="K51" s="73"/>
      <c r="L51" s="28" t="str">
        <f t="shared" ref="L51:L61" si="21">IF(H51&lt;$J$50,"破我國紀錄","")</f>
        <v/>
      </c>
      <c r="M51" s="28" t="str">
        <f t="shared" ref="M51:M61" si="22">IF(H51&lt;$K$50,"破成人賽紀錄","")</f>
        <v/>
      </c>
    </row>
    <row r="52" spans="1:13" ht="30" customHeight="1">
      <c r="A52" s="28"/>
      <c r="B52" s="28">
        <f t="shared" si="20"/>
        <v>3</v>
      </c>
      <c r="C52" s="28">
        <f t="shared" si="20"/>
        <v>3</v>
      </c>
      <c r="D52" s="7" t="s">
        <v>572</v>
      </c>
      <c r="E52" s="2" t="s">
        <v>135</v>
      </c>
      <c r="F52" s="2" t="s">
        <v>25</v>
      </c>
      <c r="G52" s="38" t="s">
        <v>62</v>
      </c>
      <c r="H52" s="39">
        <v>1.2186342592592594E-3</v>
      </c>
      <c r="I52" s="40" t="str">
        <f t="shared" si="1"/>
        <v>1:45.29</v>
      </c>
      <c r="J52" s="73"/>
      <c r="K52" s="73"/>
      <c r="L52" s="28" t="str">
        <f t="shared" si="21"/>
        <v/>
      </c>
      <c r="M52" s="28" t="str">
        <f t="shared" si="22"/>
        <v/>
      </c>
    </row>
    <row r="53" spans="1:13" ht="30" customHeight="1">
      <c r="A53" s="28"/>
      <c r="B53" s="28">
        <f t="shared" si="20"/>
        <v>4</v>
      </c>
      <c r="C53" s="28">
        <f t="shared" si="20"/>
        <v>4</v>
      </c>
      <c r="D53" s="7" t="s">
        <v>577</v>
      </c>
      <c r="E53" s="2" t="s">
        <v>191</v>
      </c>
      <c r="F53" s="2" t="s">
        <v>25</v>
      </c>
      <c r="G53" s="38" t="s">
        <v>62</v>
      </c>
      <c r="H53" s="39">
        <v>1.2468749999999999E-3</v>
      </c>
      <c r="I53" s="40" t="str">
        <f t="shared" si="1"/>
        <v>1:47.73</v>
      </c>
      <c r="J53" s="73"/>
      <c r="K53" s="73"/>
      <c r="L53" s="28" t="str">
        <f t="shared" si="21"/>
        <v/>
      </c>
      <c r="M53" s="28" t="str">
        <f t="shared" si="22"/>
        <v/>
      </c>
    </row>
    <row r="54" spans="1:13" ht="30" customHeight="1">
      <c r="A54" s="28"/>
      <c r="B54" s="28">
        <f t="shared" si="20"/>
        <v>5</v>
      </c>
      <c r="C54" s="28">
        <f t="shared" si="20"/>
        <v>5</v>
      </c>
      <c r="D54" s="7" t="s">
        <v>570</v>
      </c>
      <c r="E54" s="2" t="s">
        <v>1</v>
      </c>
      <c r="F54" s="2" t="s">
        <v>25</v>
      </c>
      <c r="G54" s="38" t="s">
        <v>62</v>
      </c>
      <c r="H54" s="39">
        <v>1.2719907407407406E-3</v>
      </c>
      <c r="I54" s="40" t="str">
        <f t="shared" si="1"/>
        <v>1:49.90</v>
      </c>
      <c r="J54" s="73"/>
      <c r="K54" s="73"/>
      <c r="L54" s="28" t="str">
        <f t="shared" si="21"/>
        <v/>
      </c>
      <c r="M54" s="28" t="str">
        <f t="shared" si="22"/>
        <v/>
      </c>
    </row>
    <row r="55" spans="1:13" ht="30" customHeight="1">
      <c r="A55" s="28"/>
      <c r="B55" s="28">
        <f t="shared" si="20"/>
        <v>6</v>
      </c>
      <c r="C55" s="28">
        <f t="shared" si="20"/>
        <v>6</v>
      </c>
      <c r="D55" s="7" t="s">
        <v>292</v>
      </c>
      <c r="E55" s="2" t="s">
        <v>1</v>
      </c>
      <c r="F55" s="2" t="s">
        <v>25</v>
      </c>
      <c r="G55" s="38" t="s">
        <v>62</v>
      </c>
      <c r="H55" s="39">
        <v>1.3038194444444445E-3</v>
      </c>
      <c r="I55" s="40" t="str">
        <f t="shared" si="1"/>
        <v>1:52.65</v>
      </c>
      <c r="J55" s="73"/>
      <c r="K55" s="73"/>
      <c r="L55" s="28" t="str">
        <f t="shared" si="21"/>
        <v/>
      </c>
      <c r="M55" s="28" t="str">
        <f t="shared" si="22"/>
        <v/>
      </c>
    </row>
    <row r="56" spans="1:13" ht="30" customHeight="1">
      <c r="A56" s="28"/>
      <c r="B56" s="28">
        <f t="shared" si="20"/>
        <v>7</v>
      </c>
      <c r="C56" s="28">
        <f t="shared" si="20"/>
        <v>7</v>
      </c>
      <c r="D56" s="7" t="s">
        <v>576</v>
      </c>
      <c r="E56" s="2" t="s">
        <v>339</v>
      </c>
      <c r="F56" s="2" t="s">
        <v>25</v>
      </c>
      <c r="G56" s="38" t="s">
        <v>62</v>
      </c>
      <c r="H56" s="39">
        <v>1.3530092592592593E-3</v>
      </c>
      <c r="I56" s="40" t="str">
        <f t="shared" si="1"/>
        <v>1:56.90</v>
      </c>
      <c r="J56" s="73"/>
      <c r="K56" s="73"/>
      <c r="L56" s="28" t="str">
        <f t="shared" si="21"/>
        <v/>
      </c>
      <c r="M56" s="28" t="str">
        <f t="shared" si="22"/>
        <v/>
      </c>
    </row>
    <row r="57" spans="1:13" ht="30" customHeight="1">
      <c r="A57" s="28"/>
      <c r="B57" s="28">
        <f>RANK(H57,$H$50:$H$61,1)</f>
        <v>8</v>
      </c>
      <c r="C57" s="28"/>
      <c r="D57" s="54" t="s">
        <v>575</v>
      </c>
      <c r="E57" s="6" t="s">
        <v>90</v>
      </c>
      <c r="F57" s="2" t="s">
        <v>25</v>
      </c>
      <c r="G57" s="38" t="s">
        <v>62</v>
      </c>
      <c r="H57" s="39">
        <v>1.4329861111111112E-3</v>
      </c>
      <c r="I57" s="40" t="str">
        <f t="shared" si="1"/>
        <v>2:03.81</v>
      </c>
      <c r="J57" s="73"/>
      <c r="K57" s="73"/>
      <c r="L57" s="28" t="str">
        <f t="shared" si="21"/>
        <v/>
      </c>
      <c r="M57" s="28" t="str">
        <f t="shared" si="22"/>
        <v/>
      </c>
    </row>
    <row r="58" spans="1:13" ht="30" customHeight="1">
      <c r="A58" s="28"/>
      <c r="B58" s="28">
        <f>RANK(H58,$H$50:$H$61,1)</f>
        <v>9</v>
      </c>
      <c r="C58" s="28">
        <v>8</v>
      </c>
      <c r="D58" s="7" t="s">
        <v>574</v>
      </c>
      <c r="E58" s="2" t="s">
        <v>29</v>
      </c>
      <c r="F58" s="2" t="s">
        <v>25</v>
      </c>
      <c r="G58" s="38" t="s">
        <v>62</v>
      </c>
      <c r="H58" s="39">
        <v>1.4390046296296295E-3</v>
      </c>
      <c r="I58" s="40" t="str">
        <f t="shared" si="1"/>
        <v>2:04.33</v>
      </c>
      <c r="J58" s="73"/>
      <c r="K58" s="73"/>
      <c r="L58" s="28" t="str">
        <f t="shared" si="21"/>
        <v/>
      </c>
      <c r="M58" s="28" t="str">
        <f t="shared" si="22"/>
        <v/>
      </c>
    </row>
    <row r="59" spans="1:13" ht="30" customHeight="1">
      <c r="A59" s="28"/>
      <c r="B59" s="28">
        <f>RANK(H59,$H$50:$H$61,1)</f>
        <v>10</v>
      </c>
      <c r="C59" s="28">
        <v>9</v>
      </c>
      <c r="D59" s="7" t="s">
        <v>578</v>
      </c>
      <c r="E59" s="2" t="s">
        <v>94</v>
      </c>
      <c r="F59" s="2" t="s">
        <v>25</v>
      </c>
      <c r="G59" s="38" t="s">
        <v>62</v>
      </c>
      <c r="H59" s="39">
        <v>1.4623842592592594E-3</v>
      </c>
      <c r="I59" s="40" t="str">
        <f t="shared" si="1"/>
        <v>2:06.35</v>
      </c>
      <c r="J59" s="73"/>
      <c r="K59" s="73"/>
      <c r="L59" s="28" t="str">
        <f t="shared" si="21"/>
        <v/>
      </c>
      <c r="M59" s="28" t="str">
        <f t="shared" si="22"/>
        <v/>
      </c>
    </row>
    <row r="60" spans="1:13" ht="30" customHeight="1">
      <c r="A60" s="28"/>
      <c r="B60" s="28">
        <f>RANK(H60,$H$50:$H$61,1)</f>
        <v>11</v>
      </c>
      <c r="C60" s="28">
        <v>10</v>
      </c>
      <c r="D60" s="7" t="s">
        <v>569</v>
      </c>
      <c r="E60" s="2" t="s">
        <v>29</v>
      </c>
      <c r="F60" s="2" t="s">
        <v>25</v>
      </c>
      <c r="G60" s="38" t="s">
        <v>62</v>
      </c>
      <c r="H60" s="39">
        <v>1.8568287037037036E-3</v>
      </c>
      <c r="I60" s="40" t="str">
        <f t="shared" si="1"/>
        <v>2:40.43</v>
      </c>
      <c r="J60" s="73"/>
      <c r="K60" s="73"/>
      <c r="L60" s="28" t="str">
        <f t="shared" si="21"/>
        <v/>
      </c>
      <c r="M60" s="28" t="str">
        <f t="shared" si="22"/>
        <v/>
      </c>
    </row>
    <row r="61" spans="1:13" ht="30" customHeight="1">
      <c r="A61" s="28"/>
      <c r="B61" s="28"/>
      <c r="C61" s="28"/>
      <c r="D61" s="7" t="s">
        <v>571</v>
      </c>
      <c r="E61" s="2" t="s">
        <v>204</v>
      </c>
      <c r="F61" s="2" t="s">
        <v>25</v>
      </c>
      <c r="G61" s="38" t="s">
        <v>62</v>
      </c>
      <c r="H61" s="39" t="s">
        <v>872</v>
      </c>
      <c r="I61" s="40" t="str">
        <f t="shared" si="1"/>
        <v>棄權</v>
      </c>
      <c r="J61" s="72"/>
      <c r="K61" s="72"/>
      <c r="L61" s="28" t="str">
        <f t="shared" si="21"/>
        <v/>
      </c>
      <c r="M61" s="28" t="str">
        <f t="shared" si="22"/>
        <v/>
      </c>
    </row>
    <row r="62" spans="1:13" ht="30" customHeight="1">
      <c r="A62" s="28">
        <v>70</v>
      </c>
      <c r="B62" s="28">
        <f>RANK(H62,$H$62:$H$69,1)</f>
        <v>1</v>
      </c>
      <c r="C62" s="28">
        <f>RANK(I62,$H$62:$H$69,1)</f>
        <v>1</v>
      </c>
      <c r="D62" s="7" t="s">
        <v>525</v>
      </c>
      <c r="E62" s="2" t="s">
        <v>29</v>
      </c>
      <c r="F62" s="2" t="s">
        <v>28</v>
      </c>
      <c r="G62" s="38" t="s">
        <v>62</v>
      </c>
      <c r="H62" s="39">
        <v>1.1091435185185184E-3</v>
      </c>
      <c r="I62" s="40" t="str">
        <f t="shared" si="1"/>
        <v>1:35.83</v>
      </c>
      <c r="J62" s="16">
        <v>8.9363425925925927E-4</v>
      </c>
      <c r="K62" s="16">
        <v>9.9837962962962966E-4</v>
      </c>
      <c r="L62" s="28" t="str">
        <f>IF(H62&lt;$J$62,"破我國紀錄","")</f>
        <v/>
      </c>
      <c r="M62" s="28" t="str">
        <f>IF(H62&lt;$K$62,"破成人賽紀錄","")</f>
        <v/>
      </c>
    </row>
    <row r="63" spans="1:13" ht="30" customHeight="1">
      <c r="A63" s="28"/>
      <c r="B63" s="28">
        <f t="shared" ref="B63:B69" si="23">RANK(H63,$H$62:$H$69,1)</f>
        <v>2</v>
      </c>
      <c r="C63" s="28"/>
      <c r="D63" s="54" t="s">
        <v>425</v>
      </c>
      <c r="E63" s="6" t="s">
        <v>98</v>
      </c>
      <c r="F63" s="2" t="s">
        <v>28</v>
      </c>
      <c r="G63" s="38" t="s">
        <v>62</v>
      </c>
      <c r="H63" s="39">
        <v>1.112037037037037E-3</v>
      </c>
      <c r="I63" s="40" t="str">
        <f t="shared" si="1"/>
        <v>1:36.08</v>
      </c>
      <c r="J63" s="73"/>
      <c r="K63" s="73"/>
      <c r="L63" s="28" t="str">
        <f t="shared" ref="L63:L69" si="24">IF(H63&lt;$J$62,"破我國紀錄","")</f>
        <v/>
      </c>
      <c r="M63" s="28" t="str">
        <f t="shared" ref="M63:M69" si="25">IF(H63&lt;$K$62,"破成人賽紀錄","")</f>
        <v/>
      </c>
    </row>
    <row r="64" spans="1:13" ht="30" customHeight="1">
      <c r="A64" s="28"/>
      <c r="B64" s="28">
        <f t="shared" si="23"/>
        <v>3</v>
      </c>
      <c r="C64" s="28">
        <v>2</v>
      </c>
      <c r="D64" s="7" t="s">
        <v>47</v>
      </c>
      <c r="E64" s="2" t="s">
        <v>24</v>
      </c>
      <c r="F64" s="2" t="s">
        <v>28</v>
      </c>
      <c r="G64" s="38" t="s">
        <v>62</v>
      </c>
      <c r="H64" s="39">
        <v>1.135648148148148E-3</v>
      </c>
      <c r="I64" s="40" t="str">
        <f t="shared" si="1"/>
        <v>1:38.12</v>
      </c>
      <c r="J64" s="73"/>
      <c r="K64" s="73"/>
      <c r="L64" s="28" t="str">
        <f t="shared" si="24"/>
        <v/>
      </c>
      <c r="M64" s="28" t="str">
        <f t="shared" si="25"/>
        <v/>
      </c>
    </row>
    <row r="65" spans="1:13" ht="30" customHeight="1">
      <c r="A65" s="28"/>
      <c r="B65" s="28">
        <f t="shared" si="23"/>
        <v>4</v>
      </c>
      <c r="C65" s="28">
        <v>3</v>
      </c>
      <c r="D65" s="7" t="s">
        <v>418</v>
      </c>
      <c r="E65" s="2" t="s">
        <v>126</v>
      </c>
      <c r="F65" s="2" t="s">
        <v>28</v>
      </c>
      <c r="G65" s="38" t="s">
        <v>62</v>
      </c>
      <c r="H65" s="39">
        <v>1.2203703703703704E-3</v>
      </c>
      <c r="I65" s="40" t="str">
        <f t="shared" si="1"/>
        <v>1:45.44</v>
      </c>
      <c r="J65" s="73"/>
      <c r="K65" s="73"/>
      <c r="L65" s="28" t="str">
        <f t="shared" si="24"/>
        <v/>
      </c>
      <c r="M65" s="28" t="str">
        <f t="shared" si="25"/>
        <v/>
      </c>
    </row>
    <row r="66" spans="1:13" ht="30" customHeight="1">
      <c r="A66" s="28"/>
      <c r="B66" s="28">
        <f t="shared" si="23"/>
        <v>5</v>
      </c>
      <c r="C66" s="28">
        <v>4</v>
      </c>
      <c r="D66" s="7" t="s">
        <v>579</v>
      </c>
      <c r="E66" s="2" t="s">
        <v>173</v>
      </c>
      <c r="F66" s="2" t="s">
        <v>28</v>
      </c>
      <c r="G66" s="38" t="s">
        <v>62</v>
      </c>
      <c r="H66" s="39">
        <v>1.3121527777777778E-3</v>
      </c>
      <c r="I66" s="40" t="str">
        <f t="shared" si="1"/>
        <v>1:53.37</v>
      </c>
      <c r="J66" s="73"/>
      <c r="K66" s="73"/>
      <c r="L66" s="28" t="str">
        <f t="shared" si="24"/>
        <v/>
      </c>
      <c r="M66" s="28" t="str">
        <f t="shared" si="25"/>
        <v/>
      </c>
    </row>
    <row r="67" spans="1:13" ht="30" customHeight="1">
      <c r="A67" s="28"/>
      <c r="B67" s="28">
        <f t="shared" si="23"/>
        <v>6</v>
      </c>
      <c r="C67" s="28"/>
      <c r="D67" s="54" t="s">
        <v>140</v>
      </c>
      <c r="E67" s="6" t="s">
        <v>98</v>
      </c>
      <c r="F67" s="2" t="s">
        <v>28</v>
      </c>
      <c r="G67" s="38" t="s">
        <v>62</v>
      </c>
      <c r="H67" s="39">
        <v>1.3130787037037037E-3</v>
      </c>
      <c r="I67" s="40" t="str">
        <f t="shared" si="1"/>
        <v>1:53.45</v>
      </c>
      <c r="J67" s="73"/>
      <c r="K67" s="73"/>
      <c r="L67" s="28" t="str">
        <f t="shared" si="24"/>
        <v/>
      </c>
      <c r="M67" s="28" t="str">
        <f t="shared" si="25"/>
        <v/>
      </c>
    </row>
    <row r="68" spans="1:13" ht="30" customHeight="1">
      <c r="A68" s="28"/>
      <c r="B68" s="28">
        <f t="shared" si="23"/>
        <v>7</v>
      </c>
      <c r="C68" s="28">
        <v>5</v>
      </c>
      <c r="D68" s="7" t="s">
        <v>424</v>
      </c>
      <c r="E68" s="2" t="s">
        <v>173</v>
      </c>
      <c r="F68" s="2" t="s">
        <v>28</v>
      </c>
      <c r="G68" s="38" t="s">
        <v>62</v>
      </c>
      <c r="H68" s="39">
        <v>1.3185185185185186E-3</v>
      </c>
      <c r="I68" s="40" t="str">
        <f t="shared" ref="I68:I95" si="26">TEXT(H68,"m:ss.00;@")</f>
        <v>1:53.92</v>
      </c>
      <c r="J68" s="73"/>
      <c r="K68" s="73"/>
      <c r="L68" s="28" t="str">
        <f t="shared" si="24"/>
        <v/>
      </c>
      <c r="M68" s="28" t="str">
        <f t="shared" si="25"/>
        <v/>
      </c>
    </row>
    <row r="69" spans="1:13" ht="30" customHeight="1">
      <c r="A69" s="28"/>
      <c r="B69" s="28">
        <f t="shared" si="23"/>
        <v>8</v>
      </c>
      <c r="C69" s="28">
        <v>6</v>
      </c>
      <c r="D69" s="7" t="s">
        <v>580</v>
      </c>
      <c r="E69" s="2" t="s">
        <v>149</v>
      </c>
      <c r="F69" s="2" t="s">
        <v>28</v>
      </c>
      <c r="G69" s="38" t="s">
        <v>62</v>
      </c>
      <c r="H69" s="39">
        <v>1.7032407407407406E-3</v>
      </c>
      <c r="I69" s="40" t="str">
        <f t="shared" si="26"/>
        <v>2:27.16</v>
      </c>
      <c r="J69" s="72"/>
      <c r="K69" s="72"/>
      <c r="L69" s="28" t="str">
        <f t="shared" si="24"/>
        <v/>
      </c>
      <c r="M69" s="28" t="str">
        <f t="shared" si="25"/>
        <v/>
      </c>
    </row>
    <row r="70" spans="1:13" ht="30" customHeight="1">
      <c r="A70" s="28">
        <v>71</v>
      </c>
      <c r="B70" s="28">
        <f t="shared" ref="B70:B75" si="27">RANK(H70,$H$70:$H$76,1)</f>
        <v>1</v>
      </c>
      <c r="C70" s="28"/>
      <c r="D70" s="54" t="s">
        <v>432</v>
      </c>
      <c r="E70" s="6" t="s">
        <v>126</v>
      </c>
      <c r="F70" s="2" t="s">
        <v>30</v>
      </c>
      <c r="G70" s="38" t="s">
        <v>62</v>
      </c>
      <c r="H70" s="39">
        <v>9.7592592592592598E-4</v>
      </c>
      <c r="I70" s="40" t="str">
        <f t="shared" si="26"/>
        <v>1:24.32</v>
      </c>
      <c r="J70" s="16">
        <v>9.0011574074074082E-4</v>
      </c>
      <c r="K70" s="16">
        <v>9.0011574074074082E-4</v>
      </c>
      <c r="L70" s="28" t="str">
        <f>IF(H70&lt;$J$70,"破我國紀錄","")</f>
        <v/>
      </c>
      <c r="M70" s="28" t="str">
        <f>IF(H70&lt;$K$70,"破成人賽紀錄","")</f>
        <v/>
      </c>
    </row>
    <row r="71" spans="1:13" ht="30" customHeight="1">
      <c r="A71" s="28"/>
      <c r="B71" s="28">
        <f t="shared" si="27"/>
        <v>2</v>
      </c>
      <c r="C71" s="28"/>
      <c r="D71" s="54" t="s">
        <v>581</v>
      </c>
      <c r="E71" s="6" t="s">
        <v>90</v>
      </c>
      <c r="F71" s="2" t="s">
        <v>30</v>
      </c>
      <c r="G71" s="38" t="s">
        <v>62</v>
      </c>
      <c r="H71" s="39">
        <v>1.0141203703703703E-3</v>
      </c>
      <c r="I71" s="40" t="str">
        <f t="shared" si="26"/>
        <v>1:27.62</v>
      </c>
      <c r="J71" s="73"/>
      <c r="K71" s="73"/>
      <c r="L71" s="28" t="str">
        <f t="shared" ref="L71:L76" si="28">IF(H71&lt;$J$70,"破我國紀錄","")</f>
        <v/>
      </c>
      <c r="M71" s="28" t="str">
        <f t="shared" ref="M71:M76" si="29">IF(H71&lt;$K$70,"破成人賽紀錄","")</f>
        <v/>
      </c>
    </row>
    <row r="72" spans="1:13" ht="30" customHeight="1">
      <c r="A72" s="28"/>
      <c r="B72" s="28">
        <f t="shared" si="27"/>
        <v>3</v>
      </c>
      <c r="C72" s="28">
        <v>1</v>
      </c>
      <c r="D72" s="7" t="s">
        <v>582</v>
      </c>
      <c r="E72" s="2" t="s">
        <v>236</v>
      </c>
      <c r="F72" s="2" t="s">
        <v>30</v>
      </c>
      <c r="G72" s="38" t="s">
        <v>62</v>
      </c>
      <c r="H72" s="39">
        <v>1.1092592592592593E-3</v>
      </c>
      <c r="I72" s="40" t="str">
        <f t="shared" si="26"/>
        <v>1:35.84</v>
      </c>
      <c r="J72" s="73"/>
      <c r="K72" s="73"/>
      <c r="L72" s="28" t="str">
        <f t="shared" si="28"/>
        <v/>
      </c>
      <c r="M72" s="28" t="str">
        <f t="shared" si="29"/>
        <v/>
      </c>
    </row>
    <row r="73" spans="1:13" ht="30" customHeight="1">
      <c r="A73" s="28"/>
      <c r="B73" s="28">
        <f t="shared" si="27"/>
        <v>4</v>
      </c>
      <c r="C73" s="28">
        <v>2</v>
      </c>
      <c r="D73" s="7" t="s">
        <v>437</v>
      </c>
      <c r="E73" s="2" t="s">
        <v>173</v>
      </c>
      <c r="F73" s="2" t="s">
        <v>30</v>
      </c>
      <c r="G73" s="38" t="s">
        <v>62</v>
      </c>
      <c r="H73" s="39">
        <v>1.1894675925925927E-3</v>
      </c>
      <c r="I73" s="40" t="str">
        <f t="shared" si="26"/>
        <v>1:42.77</v>
      </c>
      <c r="J73" s="73"/>
      <c r="K73" s="73"/>
      <c r="L73" s="28" t="str">
        <f t="shared" si="28"/>
        <v/>
      </c>
      <c r="M73" s="28" t="str">
        <f t="shared" si="29"/>
        <v/>
      </c>
    </row>
    <row r="74" spans="1:13" ht="30" customHeight="1">
      <c r="A74" s="28"/>
      <c r="B74" s="28">
        <f t="shared" si="27"/>
        <v>5</v>
      </c>
      <c r="C74" s="28"/>
      <c r="D74" s="54" t="s">
        <v>319</v>
      </c>
      <c r="E74" s="6" t="s">
        <v>101</v>
      </c>
      <c r="F74" s="2" t="s">
        <v>30</v>
      </c>
      <c r="G74" s="38" t="s">
        <v>62</v>
      </c>
      <c r="H74" s="39">
        <v>1.2767361111111111E-3</v>
      </c>
      <c r="I74" s="40" t="str">
        <f t="shared" si="26"/>
        <v>1:50.31</v>
      </c>
      <c r="J74" s="73"/>
      <c r="K74" s="73"/>
      <c r="L74" s="28" t="str">
        <f t="shared" si="28"/>
        <v/>
      </c>
      <c r="M74" s="28" t="str">
        <f t="shared" si="29"/>
        <v/>
      </c>
    </row>
    <row r="75" spans="1:13" ht="30" customHeight="1">
      <c r="A75" s="28"/>
      <c r="B75" s="28">
        <f t="shared" si="27"/>
        <v>6</v>
      </c>
      <c r="C75" s="28">
        <v>3</v>
      </c>
      <c r="D75" s="7" t="s">
        <v>324</v>
      </c>
      <c r="E75" s="2" t="s">
        <v>325</v>
      </c>
      <c r="F75" s="2" t="s">
        <v>30</v>
      </c>
      <c r="G75" s="38" t="s">
        <v>62</v>
      </c>
      <c r="H75" s="39">
        <v>2.3238425925925926E-3</v>
      </c>
      <c r="I75" s="40" t="str">
        <f t="shared" si="26"/>
        <v>3:20.78</v>
      </c>
      <c r="J75" s="73"/>
      <c r="K75" s="73"/>
      <c r="L75" s="28" t="str">
        <f t="shared" si="28"/>
        <v/>
      </c>
      <c r="M75" s="28" t="str">
        <f t="shared" si="29"/>
        <v/>
      </c>
    </row>
    <row r="76" spans="1:13" ht="30" customHeight="1">
      <c r="A76" s="28"/>
      <c r="B76" s="28"/>
      <c r="C76" s="28"/>
      <c r="D76" s="52" t="s">
        <v>431</v>
      </c>
      <c r="E76" s="12" t="s">
        <v>211</v>
      </c>
      <c r="F76" s="2" t="s">
        <v>30</v>
      </c>
      <c r="G76" s="38" t="s">
        <v>62</v>
      </c>
      <c r="H76" s="39" t="s">
        <v>872</v>
      </c>
      <c r="I76" s="40" t="str">
        <f t="shared" si="26"/>
        <v>棄權</v>
      </c>
      <c r="J76" s="72"/>
      <c r="K76" s="72"/>
      <c r="L76" s="28" t="str">
        <f t="shared" si="28"/>
        <v/>
      </c>
      <c r="M76" s="28" t="str">
        <f t="shared" si="29"/>
        <v/>
      </c>
    </row>
    <row r="77" spans="1:13" ht="30" customHeight="1">
      <c r="A77" s="28">
        <v>72</v>
      </c>
      <c r="B77" s="28">
        <f t="shared" ref="B77:C79" si="30">RANK(H77,$H$77:$H$81,1)</f>
        <v>1</v>
      </c>
      <c r="C77" s="28">
        <f t="shared" si="30"/>
        <v>1</v>
      </c>
      <c r="D77" s="7" t="s">
        <v>585</v>
      </c>
      <c r="E77" s="2" t="s">
        <v>2</v>
      </c>
      <c r="F77" s="2" t="s">
        <v>34</v>
      </c>
      <c r="G77" s="38" t="s">
        <v>62</v>
      </c>
      <c r="H77" s="39">
        <v>9.6238425925925918E-4</v>
      </c>
      <c r="I77" s="40" t="str">
        <f t="shared" si="26"/>
        <v>1:23.15</v>
      </c>
      <c r="J77" s="16">
        <v>8.9004629629629633E-4</v>
      </c>
      <c r="K77" s="16">
        <v>8.9004629629629633E-4</v>
      </c>
      <c r="L77" s="28" t="str">
        <f>IF(H77&lt;$J$77,"破我國紀錄","")</f>
        <v/>
      </c>
      <c r="M77" s="28" t="str">
        <f>IF(H77&lt;$K$77,"破成人賽紀錄","")</f>
        <v/>
      </c>
    </row>
    <row r="78" spans="1:13" ht="30" customHeight="1">
      <c r="A78" s="28"/>
      <c r="B78" s="28">
        <f t="shared" si="30"/>
        <v>2</v>
      </c>
      <c r="C78" s="28">
        <f t="shared" si="30"/>
        <v>2</v>
      </c>
      <c r="D78" s="7" t="s">
        <v>338</v>
      </c>
      <c r="E78" s="2" t="s">
        <v>339</v>
      </c>
      <c r="F78" s="2" t="s">
        <v>34</v>
      </c>
      <c r="G78" s="38" t="s">
        <v>62</v>
      </c>
      <c r="H78" s="39">
        <v>1.0504629629629629E-3</v>
      </c>
      <c r="I78" s="40" t="str">
        <f t="shared" si="26"/>
        <v>1:30.76</v>
      </c>
      <c r="J78" s="73"/>
      <c r="K78" s="73"/>
      <c r="L78" s="28" t="str">
        <f t="shared" ref="L78:L81" si="31">IF(H78&lt;$J$77,"破我國紀錄","")</f>
        <v/>
      </c>
      <c r="M78" s="28" t="str">
        <f t="shared" ref="M78:M81" si="32">IF(H78&lt;$K$77,"破成人賽紀錄","")</f>
        <v/>
      </c>
    </row>
    <row r="79" spans="1:13" ht="30" customHeight="1">
      <c r="A79" s="28"/>
      <c r="B79" s="28">
        <f t="shared" si="30"/>
        <v>3</v>
      </c>
      <c r="C79" s="28">
        <f t="shared" si="30"/>
        <v>3</v>
      </c>
      <c r="D79" s="7" t="s">
        <v>586</v>
      </c>
      <c r="E79" s="2" t="s">
        <v>103</v>
      </c>
      <c r="F79" s="2" t="s">
        <v>34</v>
      </c>
      <c r="G79" s="38" t="s">
        <v>62</v>
      </c>
      <c r="H79" s="39">
        <v>1.1273148148148147E-3</v>
      </c>
      <c r="I79" s="40" t="str">
        <f t="shared" si="26"/>
        <v>1:37.40</v>
      </c>
      <c r="J79" s="73"/>
      <c r="K79" s="73"/>
      <c r="L79" s="28" t="str">
        <f t="shared" si="31"/>
        <v/>
      </c>
      <c r="M79" s="28" t="str">
        <f t="shared" si="32"/>
        <v/>
      </c>
    </row>
    <row r="80" spans="1:13" ht="30" customHeight="1">
      <c r="A80" s="28"/>
      <c r="B80" s="28"/>
      <c r="C80" s="28"/>
      <c r="D80" s="7" t="s">
        <v>583</v>
      </c>
      <c r="E80" s="2" t="s">
        <v>5</v>
      </c>
      <c r="F80" s="2" t="s">
        <v>34</v>
      </c>
      <c r="G80" s="38" t="s">
        <v>62</v>
      </c>
      <c r="H80" s="39" t="s">
        <v>872</v>
      </c>
      <c r="I80" s="40" t="str">
        <f t="shared" si="26"/>
        <v>棄權</v>
      </c>
      <c r="J80" s="73"/>
      <c r="K80" s="73"/>
      <c r="L80" s="28" t="str">
        <f t="shared" si="31"/>
        <v/>
      </c>
      <c r="M80" s="28" t="str">
        <f t="shared" si="32"/>
        <v/>
      </c>
    </row>
    <row r="81" spans="1:13" ht="30" customHeight="1">
      <c r="A81" s="28"/>
      <c r="B81" s="28"/>
      <c r="C81" s="28"/>
      <c r="D81" s="7" t="s">
        <v>584</v>
      </c>
      <c r="E81" s="2" t="s">
        <v>96</v>
      </c>
      <c r="F81" s="2" t="s">
        <v>34</v>
      </c>
      <c r="G81" s="38" t="s">
        <v>62</v>
      </c>
      <c r="H81" s="39" t="s">
        <v>872</v>
      </c>
      <c r="I81" s="40" t="str">
        <f t="shared" si="26"/>
        <v>棄權</v>
      </c>
      <c r="J81" s="72"/>
      <c r="K81" s="72"/>
      <c r="L81" s="28" t="str">
        <f t="shared" si="31"/>
        <v/>
      </c>
      <c r="M81" s="28" t="str">
        <f t="shared" si="32"/>
        <v/>
      </c>
    </row>
    <row r="82" spans="1:13" ht="30" customHeight="1">
      <c r="A82" s="28">
        <v>73</v>
      </c>
      <c r="B82" s="28">
        <f t="shared" ref="B82:B87" si="33">RANK(H82,$H$82:$H$87,1)</f>
        <v>1</v>
      </c>
      <c r="C82" s="28"/>
      <c r="D82" s="54" t="s">
        <v>900</v>
      </c>
      <c r="E82" s="6" t="s">
        <v>85</v>
      </c>
      <c r="F82" s="2" t="s">
        <v>36</v>
      </c>
      <c r="G82" s="38" t="s">
        <v>62</v>
      </c>
      <c r="H82" s="39">
        <v>8.2071759259259251E-4</v>
      </c>
      <c r="I82" s="40" t="str">
        <f t="shared" si="26"/>
        <v>1:10.91</v>
      </c>
      <c r="J82" s="16">
        <v>8.5381944444444448E-4</v>
      </c>
      <c r="K82" s="16">
        <v>8.5173611111111116E-4</v>
      </c>
      <c r="L82" s="28"/>
      <c r="M82" s="28" t="str">
        <f>IF(H82&lt;$K$82,"破成人賽紀錄","")</f>
        <v>破成人賽紀錄</v>
      </c>
    </row>
    <row r="83" spans="1:13" ht="30" customHeight="1">
      <c r="A83" s="28"/>
      <c r="B83" s="28">
        <f t="shared" si="33"/>
        <v>2</v>
      </c>
      <c r="C83" s="28">
        <v>1</v>
      </c>
      <c r="D83" s="7" t="s">
        <v>347</v>
      </c>
      <c r="E83" s="2" t="s">
        <v>167</v>
      </c>
      <c r="F83" s="2" t="s">
        <v>36</v>
      </c>
      <c r="G83" s="38" t="s">
        <v>62</v>
      </c>
      <c r="H83" s="39">
        <v>1.005787037037037E-3</v>
      </c>
      <c r="I83" s="40" t="str">
        <f t="shared" si="26"/>
        <v>1:26.90</v>
      </c>
      <c r="J83" s="73"/>
      <c r="K83" s="73"/>
      <c r="L83" s="28" t="str">
        <f t="shared" ref="L83:L87" si="34">IF(H83&lt;$J$82,"破我國紀錄","")</f>
        <v/>
      </c>
      <c r="M83" s="28" t="str">
        <f t="shared" ref="M83:M87" si="35">IF(H83&lt;$K$82,"破成人賽紀錄","")</f>
        <v/>
      </c>
    </row>
    <row r="84" spans="1:13" ht="30" customHeight="1">
      <c r="A84" s="28"/>
      <c r="B84" s="28">
        <f t="shared" si="33"/>
        <v>3</v>
      </c>
      <c r="C84" s="28">
        <v>2</v>
      </c>
      <c r="D84" s="7" t="s">
        <v>449</v>
      </c>
      <c r="E84" s="2" t="s">
        <v>122</v>
      </c>
      <c r="F84" s="2" t="s">
        <v>36</v>
      </c>
      <c r="G84" s="38" t="s">
        <v>62</v>
      </c>
      <c r="H84" s="39">
        <v>1.0989583333333333E-3</v>
      </c>
      <c r="I84" s="40" t="str">
        <f t="shared" si="26"/>
        <v>1:34.95</v>
      </c>
      <c r="J84" s="73"/>
      <c r="K84" s="73"/>
      <c r="L84" s="28" t="str">
        <f t="shared" si="34"/>
        <v/>
      </c>
      <c r="M84" s="28" t="str">
        <f t="shared" si="35"/>
        <v/>
      </c>
    </row>
    <row r="85" spans="1:13" ht="30" customHeight="1">
      <c r="A85" s="28"/>
      <c r="B85" s="28">
        <f t="shared" si="33"/>
        <v>4</v>
      </c>
      <c r="C85" s="28">
        <v>3</v>
      </c>
      <c r="D85" s="7" t="s">
        <v>348</v>
      </c>
      <c r="E85" s="2" t="s">
        <v>24</v>
      </c>
      <c r="F85" s="2" t="s">
        <v>36</v>
      </c>
      <c r="G85" s="38" t="s">
        <v>62</v>
      </c>
      <c r="H85" s="39">
        <v>1.1166666666666666E-3</v>
      </c>
      <c r="I85" s="40" t="str">
        <f t="shared" si="26"/>
        <v>1:36.48</v>
      </c>
      <c r="J85" s="73"/>
      <c r="K85" s="73"/>
      <c r="L85" s="28"/>
      <c r="M85" s="28" t="str">
        <f t="shared" si="35"/>
        <v/>
      </c>
    </row>
    <row r="86" spans="1:13" ht="30" customHeight="1">
      <c r="A86" s="28"/>
      <c r="B86" s="28">
        <f t="shared" si="33"/>
        <v>5</v>
      </c>
      <c r="C86" s="28">
        <v>4</v>
      </c>
      <c r="D86" s="7" t="s">
        <v>343</v>
      </c>
      <c r="E86" s="2" t="s">
        <v>1</v>
      </c>
      <c r="F86" s="2" t="s">
        <v>36</v>
      </c>
      <c r="G86" s="38" t="s">
        <v>62</v>
      </c>
      <c r="H86" s="39">
        <v>1.2280092592592592E-3</v>
      </c>
      <c r="I86" s="40" t="str">
        <f t="shared" si="26"/>
        <v>1:46.10</v>
      </c>
      <c r="J86" s="73"/>
      <c r="K86" s="73"/>
      <c r="L86" s="28" t="str">
        <f t="shared" si="34"/>
        <v/>
      </c>
      <c r="M86" s="28" t="str">
        <f t="shared" si="35"/>
        <v/>
      </c>
    </row>
    <row r="87" spans="1:13" ht="30" customHeight="1">
      <c r="A87" s="28"/>
      <c r="B87" s="28">
        <f t="shared" si="33"/>
        <v>6</v>
      </c>
      <c r="C87" s="28">
        <v>5</v>
      </c>
      <c r="D87" s="7" t="s">
        <v>587</v>
      </c>
      <c r="E87" s="2" t="s">
        <v>138</v>
      </c>
      <c r="F87" s="2" t="s">
        <v>36</v>
      </c>
      <c r="G87" s="38" t="s">
        <v>62</v>
      </c>
      <c r="H87" s="39">
        <v>1.2443287037037039E-3</v>
      </c>
      <c r="I87" s="40" t="str">
        <f t="shared" si="26"/>
        <v>1:47.51</v>
      </c>
      <c r="J87" s="72"/>
      <c r="K87" s="72"/>
      <c r="L87" s="28" t="str">
        <f t="shared" si="34"/>
        <v/>
      </c>
      <c r="M87" s="28" t="str">
        <f t="shared" si="35"/>
        <v/>
      </c>
    </row>
    <row r="88" spans="1:13" ht="30" customHeight="1">
      <c r="A88" s="28">
        <v>73</v>
      </c>
      <c r="B88" s="28">
        <f>RANK(H88,$H$88:$H$89,1)</f>
        <v>1</v>
      </c>
      <c r="C88" s="28">
        <f>RANK(I88,$H$88:$H$89,1)</f>
        <v>1</v>
      </c>
      <c r="D88" s="7" t="s">
        <v>588</v>
      </c>
      <c r="E88" s="2" t="s">
        <v>5</v>
      </c>
      <c r="F88" s="2" t="s">
        <v>40</v>
      </c>
      <c r="G88" s="38" t="s">
        <v>62</v>
      </c>
      <c r="H88" s="39">
        <v>9.231481481481482E-4</v>
      </c>
      <c r="I88" s="40" t="str">
        <f t="shared" si="26"/>
        <v>1:19.76</v>
      </c>
      <c r="J88" s="16">
        <v>8.3252314814814821E-4</v>
      </c>
      <c r="K88" s="16">
        <v>8.3252314814814821E-4</v>
      </c>
      <c r="L88" s="28" t="str">
        <f>IF(H88&lt;$J$88,"破我國紀錄","")</f>
        <v/>
      </c>
      <c r="M88" s="28" t="str">
        <f>IF(H88&lt;$K$88,"破成人賽紀錄","")</f>
        <v/>
      </c>
    </row>
    <row r="89" spans="1:13" ht="30" customHeight="1">
      <c r="A89" s="28"/>
      <c r="B89" s="28">
        <f>RANK(H89,$H$88:$H$89,1)</f>
        <v>2</v>
      </c>
      <c r="C89" s="28"/>
      <c r="D89" s="54" t="s">
        <v>589</v>
      </c>
      <c r="E89" s="6" t="s">
        <v>98</v>
      </c>
      <c r="F89" s="2" t="s">
        <v>40</v>
      </c>
      <c r="G89" s="38" t="s">
        <v>62</v>
      </c>
      <c r="H89" s="39">
        <v>1.0221064814814815E-3</v>
      </c>
      <c r="I89" s="40" t="str">
        <f t="shared" si="26"/>
        <v>1:28.31</v>
      </c>
      <c r="J89" s="72"/>
      <c r="K89" s="72"/>
      <c r="L89" s="28" t="str">
        <f>IF(H89&lt;$J$88,"破我國紀錄","")</f>
        <v/>
      </c>
      <c r="M89" s="28" t="str">
        <f>IF(H89&lt;$K$88,"破成人賽紀錄","")</f>
        <v/>
      </c>
    </row>
    <row r="90" spans="1:13" ht="30" customHeight="1">
      <c r="A90" s="28">
        <v>74</v>
      </c>
      <c r="B90" s="28">
        <f>RANK(H90,$H$90:$H$90,1)</f>
        <v>1</v>
      </c>
      <c r="C90" s="28">
        <f>RANK(I90,$H$90:$H$90,1)</f>
        <v>1</v>
      </c>
      <c r="D90" s="7" t="s">
        <v>166</v>
      </c>
      <c r="E90" s="2" t="s">
        <v>167</v>
      </c>
      <c r="F90" s="2" t="s">
        <v>42</v>
      </c>
      <c r="G90" s="38" t="s">
        <v>62</v>
      </c>
      <c r="H90" s="39">
        <v>1.1233796296296296E-3</v>
      </c>
      <c r="I90" s="40" t="str">
        <f t="shared" si="26"/>
        <v>1:37.06</v>
      </c>
      <c r="J90" s="19">
        <v>8.1782407407407411E-4</v>
      </c>
      <c r="K90" s="19">
        <v>8.1782407407407411E-4</v>
      </c>
      <c r="L90" s="28" t="str">
        <f>IF(H90&lt;$J$90,"破我國紀錄","")</f>
        <v/>
      </c>
      <c r="M90" s="28" t="str">
        <f>IF(H90&lt;$K$90,"破成人賽紀錄","")</f>
        <v/>
      </c>
    </row>
    <row r="91" spans="1:13" ht="30" customHeight="1">
      <c r="A91" s="28">
        <v>74</v>
      </c>
      <c r="B91" s="28">
        <f t="shared" ref="B91:C93" si="36">RANK(H91,$H$91:$H$93,1)</f>
        <v>1</v>
      </c>
      <c r="C91" s="28">
        <f t="shared" si="36"/>
        <v>1</v>
      </c>
      <c r="D91" s="7" t="s">
        <v>171</v>
      </c>
      <c r="E91" s="2" t="s">
        <v>1</v>
      </c>
      <c r="F91" s="2" t="s">
        <v>43</v>
      </c>
      <c r="G91" s="38" t="s">
        <v>62</v>
      </c>
      <c r="H91" s="39">
        <v>8.261574074074074E-4</v>
      </c>
      <c r="I91" s="40" t="str">
        <f t="shared" si="26"/>
        <v>1:11.38</v>
      </c>
      <c r="J91" s="16">
        <v>7.9386574074074071E-4</v>
      </c>
      <c r="K91" s="16">
        <v>7.9386574074074071E-4</v>
      </c>
      <c r="L91" s="28" t="str">
        <f>IF(H91&lt;$J$91,"破我國紀錄","")</f>
        <v/>
      </c>
      <c r="M91" s="28" t="str">
        <f>IF(H91&lt;$K$91,"破成人賽紀錄","")</f>
        <v/>
      </c>
    </row>
    <row r="92" spans="1:13" ht="30" customHeight="1">
      <c r="A92" s="28"/>
      <c r="B92" s="28">
        <f t="shared" si="36"/>
        <v>2</v>
      </c>
      <c r="C92" s="28">
        <f t="shared" si="36"/>
        <v>2</v>
      </c>
      <c r="D92" s="7" t="s">
        <v>466</v>
      </c>
      <c r="E92" s="2" t="s">
        <v>250</v>
      </c>
      <c r="F92" s="2" t="s">
        <v>43</v>
      </c>
      <c r="G92" s="38" t="s">
        <v>62</v>
      </c>
      <c r="H92" s="39">
        <v>8.6192129629629639E-4</v>
      </c>
      <c r="I92" s="40" t="str">
        <f t="shared" si="26"/>
        <v>1:14.47</v>
      </c>
      <c r="J92" s="73"/>
      <c r="K92" s="73"/>
      <c r="L92" s="28" t="str">
        <f t="shared" ref="L92:L93" si="37">IF(H92&lt;$J$91,"破我國紀錄","")</f>
        <v/>
      </c>
      <c r="M92" s="28" t="str">
        <f t="shared" ref="M92:M93" si="38">IF(H92&lt;$K$91,"破成人賽紀錄","")</f>
        <v/>
      </c>
    </row>
    <row r="93" spans="1:13" ht="30" customHeight="1">
      <c r="A93" s="28"/>
      <c r="B93" s="28">
        <f t="shared" si="36"/>
        <v>3</v>
      </c>
      <c r="C93" s="28">
        <f t="shared" si="36"/>
        <v>3</v>
      </c>
      <c r="D93" s="7" t="s">
        <v>590</v>
      </c>
      <c r="E93" s="2" t="s">
        <v>242</v>
      </c>
      <c r="F93" s="2" t="s">
        <v>43</v>
      </c>
      <c r="G93" s="38" t="s">
        <v>62</v>
      </c>
      <c r="H93" s="39">
        <v>9.534722222222222E-4</v>
      </c>
      <c r="I93" s="40" t="str">
        <f t="shared" si="26"/>
        <v>1:22.38</v>
      </c>
      <c r="J93" s="72"/>
      <c r="K93" s="72"/>
      <c r="L93" s="28" t="str">
        <f t="shared" si="37"/>
        <v/>
      </c>
      <c r="M93" s="28" t="str">
        <f t="shared" si="38"/>
        <v/>
      </c>
    </row>
    <row r="94" spans="1:13" ht="30" customHeight="1">
      <c r="A94" s="28">
        <v>74</v>
      </c>
      <c r="B94" s="28"/>
      <c r="C94" s="28"/>
      <c r="D94" s="7" t="s">
        <v>591</v>
      </c>
      <c r="E94" s="2" t="s">
        <v>122</v>
      </c>
      <c r="F94" s="2" t="s">
        <v>44</v>
      </c>
      <c r="G94" s="38" t="s">
        <v>62</v>
      </c>
      <c r="H94" s="39" t="s">
        <v>872</v>
      </c>
      <c r="I94" s="40" t="str">
        <f t="shared" si="26"/>
        <v>棄權</v>
      </c>
      <c r="J94" s="19">
        <v>7.6192129629629624E-4</v>
      </c>
      <c r="K94" s="19">
        <v>7.6192129629629624E-4</v>
      </c>
      <c r="L94" s="28" t="str">
        <f>IF(H94&lt;$J$94,"破我國紀錄","")</f>
        <v/>
      </c>
      <c r="M94" s="28" t="str">
        <f>IF(H94&lt;$K$94,"破成人賽紀錄","")</f>
        <v/>
      </c>
    </row>
    <row r="95" spans="1:13" ht="30" customHeight="1">
      <c r="A95" s="28">
        <v>74</v>
      </c>
      <c r="B95" s="28">
        <f>RANK(H95,$H$95:$H$95,1)</f>
        <v>1</v>
      </c>
      <c r="C95" s="28">
        <f>RANK(I95,$H$95:$H$95,1)</f>
        <v>1</v>
      </c>
      <c r="D95" s="7" t="s">
        <v>592</v>
      </c>
      <c r="E95" s="2" t="s">
        <v>122</v>
      </c>
      <c r="F95" s="2" t="s">
        <v>45</v>
      </c>
      <c r="G95" s="38" t="s">
        <v>62</v>
      </c>
      <c r="H95" s="39">
        <v>8.0798611111111099E-4</v>
      </c>
      <c r="I95" s="40" t="str">
        <f t="shared" si="26"/>
        <v>1:09.81</v>
      </c>
      <c r="J95" s="19">
        <v>7.618055555555555E-4</v>
      </c>
      <c r="K95" s="19">
        <v>7.618055555555555E-4</v>
      </c>
      <c r="L95" s="28" t="str">
        <f>IF(H95&lt;$J$95,"破我國紀錄","")</f>
        <v/>
      </c>
      <c r="M95" s="28" t="str">
        <f>IF(H95&lt;$K$95,"破成人賽紀錄","")</f>
        <v/>
      </c>
    </row>
    <row r="96" spans="1:13" ht="30" customHeight="1">
      <c r="J96" s="23"/>
      <c r="K96" s="23"/>
    </row>
  </sheetData>
  <sortState ref="B5:H9">
    <sortCondition ref="B5:B9"/>
  </sortState>
  <phoneticPr fontId="1" type="noConversion"/>
  <pageMargins left="0.23622047244094491" right="0.23622047244094491" top="0.78740157480314965" bottom="0.47244094488188981" header="0.31496062992125984" footer="0.31496062992125984"/>
  <pageSetup paperSize="9" scale="73" fitToHeight="0" orientation="portrait" horizontalDpi="0" verticalDpi="0" r:id="rId1"/>
  <rowBreaks count="24" manualBreakCount="24">
    <brk id="2" max="16383" man="1"/>
    <brk id="4" max="16383" man="1"/>
    <brk id="9" max="16383" man="1"/>
    <brk id="13" max="16383" man="1"/>
    <brk id="14" max="16383" man="1"/>
    <brk id="16" max="16383" man="1"/>
    <brk id="22" max="16383" man="1"/>
    <brk id="23" max="16383" man="1"/>
    <brk id="29" max="16383" man="1"/>
    <brk id="30" max="16383" man="1"/>
    <brk id="31" max="16383" man="1"/>
    <brk id="33" max="16383" man="1"/>
    <brk id="38" max="16383" man="1"/>
    <brk id="43" max="16383" man="1"/>
    <brk id="49" max="16383" man="1"/>
    <brk id="61" max="16383" man="1"/>
    <brk id="69" max="16383" man="1"/>
    <brk id="76" max="16383" man="1"/>
    <brk id="81" max="16383" man="1"/>
    <brk id="87" max="16383" man="1"/>
    <brk id="89" max="16383" man="1"/>
    <brk id="90" max="16383" man="1"/>
    <brk id="93" max="16383" man="1"/>
    <brk id="9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44"/>
  <sheetViews>
    <sheetView workbookViewId="0">
      <pane ySplit="1" topLeftCell="A2" activePane="bottomLeft" state="frozen"/>
      <selection pane="bottomLeft" activeCell="B54" sqref="B54:M54"/>
    </sheetView>
  </sheetViews>
  <sheetFormatPr defaultColWidth="8.875" defaultRowHeight="30" customHeight="1"/>
  <cols>
    <col min="1" max="1" width="3.375" style="44" customWidth="1"/>
    <col min="2" max="3" width="6.125" style="43" customWidth="1"/>
    <col min="4" max="4" width="20.75" style="43" customWidth="1"/>
    <col min="5" max="5" width="30.75" style="43" customWidth="1"/>
    <col min="6" max="6" width="7" style="43" customWidth="1"/>
    <col min="7" max="7" width="10.625" style="43" customWidth="1"/>
    <col min="8" max="8" width="10.375" style="45" customWidth="1"/>
    <col min="9" max="9" width="7.875" style="46" hidden="1" customWidth="1"/>
    <col min="10" max="11" width="8.75" style="21" customWidth="1"/>
    <col min="12" max="13" width="11.375" style="43" customWidth="1"/>
    <col min="14" max="16384" width="8.875" style="35"/>
  </cols>
  <sheetData>
    <row r="1" spans="1:13" ht="30" customHeight="1">
      <c r="A1" s="56" t="s">
        <v>629</v>
      </c>
      <c r="B1" s="29" t="s">
        <v>803</v>
      </c>
      <c r="C1" s="29" t="s">
        <v>804</v>
      </c>
      <c r="D1" s="29" t="s">
        <v>54</v>
      </c>
      <c r="E1" s="29" t="s">
        <v>83</v>
      </c>
      <c r="F1" s="29" t="s">
        <v>0</v>
      </c>
      <c r="G1" s="29" t="s">
        <v>53</v>
      </c>
      <c r="H1" s="31" t="s">
        <v>56</v>
      </c>
      <c r="I1" s="32" t="s">
        <v>66</v>
      </c>
      <c r="J1" s="12" t="s">
        <v>79</v>
      </c>
      <c r="K1" s="12" t="s">
        <v>80</v>
      </c>
      <c r="L1" s="33" t="s">
        <v>57</v>
      </c>
      <c r="M1" s="34" t="s">
        <v>69</v>
      </c>
    </row>
    <row r="2" spans="1:13" ht="30" customHeight="1">
      <c r="A2" s="28">
        <v>75</v>
      </c>
      <c r="B2" s="28">
        <v>1</v>
      </c>
      <c r="C2" s="28">
        <v>1</v>
      </c>
      <c r="D2" s="7" t="s">
        <v>595</v>
      </c>
      <c r="E2" s="2" t="s">
        <v>156</v>
      </c>
      <c r="F2" s="2" t="s">
        <v>86</v>
      </c>
      <c r="G2" s="38" t="s">
        <v>73</v>
      </c>
      <c r="H2" s="39">
        <v>4.3165509259259259E-3</v>
      </c>
      <c r="I2" s="40" t="str">
        <f>TEXT(H2,"m:ss.00;@")</f>
        <v>6:12.95</v>
      </c>
      <c r="J2" s="66">
        <v>3.481365740740741E-3</v>
      </c>
      <c r="K2" s="67">
        <v>3.481365740740741E-3</v>
      </c>
      <c r="L2" s="28" t="str">
        <f>IF(H2&lt;$J$2,"破我國紀錄","")</f>
        <v/>
      </c>
      <c r="M2" s="28" t="str">
        <f>IF(H2&lt;$K$2,"破成人賽紀錄","")</f>
        <v/>
      </c>
    </row>
    <row r="3" spans="1:13" ht="30" customHeight="1">
      <c r="A3" s="28"/>
      <c r="B3" s="28">
        <v>2</v>
      </c>
      <c r="C3" s="28"/>
      <c r="D3" s="54" t="s">
        <v>906</v>
      </c>
      <c r="E3" s="6" t="s">
        <v>85</v>
      </c>
      <c r="F3" s="2" t="s">
        <v>86</v>
      </c>
      <c r="G3" s="38" t="s">
        <v>73</v>
      </c>
      <c r="H3" s="39">
        <v>4.8416666666666669E-3</v>
      </c>
      <c r="I3" s="40" t="str">
        <f>TEXT(H3,"m:ss.00;@")</f>
        <v>6:58.32</v>
      </c>
      <c r="J3" s="69"/>
      <c r="K3" s="69"/>
      <c r="L3" s="28" t="str">
        <f t="shared" ref="L3:L4" si="0">IF(H3&lt;$J$2,"破我國紀錄","")</f>
        <v/>
      </c>
      <c r="M3" s="28" t="str">
        <f t="shared" ref="M3:M4" si="1">IF(H3&lt;$K$2,"破成人賽紀錄","")</f>
        <v/>
      </c>
    </row>
    <row r="4" spans="1:13" ht="30" customHeight="1">
      <c r="A4" s="28"/>
      <c r="B4" s="28">
        <v>3</v>
      </c>
      <c r="C4" s="28">
        <v>2</v>
      </c>
      <c r="D4" s="7" t="s">
        <v>596</v>
      </c>
      <c r="E4" s="2" t="s">
        <v>156</v>
      </c>
      <c r="F4" s="2" t="s">
        <v>86</v>
      </c>
      <c r="G4" s="38" t="s">
        <v>73</v>
      </c>
      <c r="H4" s="39">
        <v>5.461111111111111E-3</v>
      </c>
      <c r="I4" s="40" t="str">
        <f>TEXT(H4,"m:ss.00;@")</f>
        <v>7:51.84</v>
      </c>
      <c r="J4" s="68"/>
      <c r="K4" s="68"/>
      <c r="L4" s="28" t="str">
        <f t="shared" si="0"/>
        <v/>
      </c>
      <c r="M4" s="28" t="str">
        <f t="shared" si="1"/>
        <v/>
      </c>
    </row>
    <row r="5" spans="1:13" ht="30" customHeight="1">
      <c r="A5" s="28">
        <v>75</v>
      </c>
      <c r="B5" s="28">
        <f>RANK(H5,$H$5:$H$6,1)</f>
        <v>1</v>
      </c>
      <c r="C5" s="28"/>
      <c r="D5" s="54" t="s">
        <v>907</v>
      </c>
      <c r="E5" s="6" t="s">
        <v>85</v>
      </c>
      <c r="F5" s="2" t="s">
        <v>4</v>
      </c>
      <c r="G5" s="38" t="s">
        <v>73</v>
      </c>
      <c r="H5" s="39">
        <v>3.1295138888888887E-3</v>
      </c>
      <c r="I5" s="40" t="str">
        <f t="shared" ref="I5:I68" si="2">TEXT(H5,"m:ss.00;@")</f>
        <v>4:30.39</v>
      </c>
      <c r="J5" s="66">
        <v>3.2778935185185185E-3</v>
      </c>
      <c r="K5" s="67">
        <v>3.2778935185185185E-3</v>
      </c>
      <c r="L5" s="28"/>
      <c r="M5" s="28" t="str">
        <f>IF(H5&lt;$K$5,"破成人賽紀錄","")</f>
        <v>破成人賽紀錄</v>
      </c>
    </row>
    <row r="6" spans="1:13" ht="30" customHeight="1">
      <c r="A6" s="28"/>
      <c r="B6" s="28">
        <f>RANK(H6,$H$5:$H$6,1)</f>
        <v>2</v>
      </c>
      <c r="C6" s="28">
        <v>1</v>
      </c>
      <c r="D6" s="7" t="s">
        <v>194</v>
      </c>
      <c r="E6" s="2" t="s">
        <v>195</v>
      </c>
      <c r="F6" s="2" t="s">
        <v>4</v>
      </c>
      <c r="G6" s="38" t="s">
        <v>73</v>
      </c>
      <c r="H6" s="39">
        <v>3.4144675925925922E-3</v>
      </c>
      <c r="I6" s="40" t="str">
        <f t="shared" si="2"/>
        <v>4:55.01</v>
      </c>
      <c r="J6" s="68"/>
      <c r="K6" s="68"/>
      <c r="L6" s="28" t="str">
        <f>IF(H6&lt;$J$5,"破我國紀錄","")</f>
        <v/>
      </c>
      <c r="M6" s="28" t="str">
        <f>IF(H6&lt;$K$5,"破成人賽紀錄","")</f>
        <v/>
      </c>
    </row>
    <row r="7" spans="1:13" ht="30" customHeight="1">
      <c r="A7" s="28">
        <v>75</v>
      </c>
      <c r="B7" s="28">
        <f>RANK(H7,$H$7:$H$8,1)</f>
        <v>1</v>
      </c>
      <c r="C7" s="28">
        <f>RANK(I7,$H$7:$H$8,1)</f>
        <v>1</v>
      </c>
      <c r="D7" s="7" t="s">
        <v>597</v>
      </c>
      <c r="E7" s="2" t="s">
        <v>156</v>
      </c>
      <c r="F7" s="2" t="s">
        <v>6</v>
      </c>
      <c r="G7" s="38" t="s">
        <v>73</v>
      </c>
      <c r="H7" s="39">
        <v>3.5717592592592593E-3</v>
      </c>
      <c r="I7" s="40" t="str">
        <f t="shared" si="2"/>
        <v>5:08.60</v>
      </c>
      <c r="J7" s="66">
        <v>3.0023148148148149E-3</v>
      </c>
      <c r="K7" s="67">
        <v>3.0023148148148149E-3</v>
      </c>
      <c r="L7" s="28" t="str">
        <f>IF(H7&lt;$J$7,"破我國紀錄","")</f>
        <v/>
      </c>
      <c r="M7" s="28" t="str">
        <f>IF(H7&lt;$K$7,"破成人賽紀錄","")</f>
        <v/>
      </c>
    </row>
    <row r="8" spans="1:13" ht="30" customHeight="1">
      <c r="A8" s="28"/>
      <c r="B8" s="28">
        <f>RANK(H8,$H$7:$H$8,1)</f>
        <v>2</v>
      </c>
      <c r="C8" s="28">
        <f>RANK(I8,$H$7:$H$8,1)</f>
        <v>2</v>
      </c>
      <c r="D8" s="7" t="s">
        <v>197</v>
      </c>
      <c r="E8" s="2" t="s">
        <v>195</v>
      </c>
      <c r="F8" s="2" t="s">
        <v>6</v>
      </c>
      <c r="G8" s="38" t="s">
        <v>73</v>
      </c>
      <c r="H8" s="39">
        <v>3.8590277777777776E-3</v>
      </c>
      <c r="I8" s="40" t="str">
        <f t="shared" si="2"/>
        <v>5:33.42</v>
      </c>
      <c r="J8" s="68"/>
      <c r="K8" s="68"/>
      <c r="L8" s="28" t="str">
        <f>IF(H8&lt;$J$7,"破我國紀錄","")</f>
        <v/>
      </c>
      <c r="M8" s="28" t="str">
        <f>IF(H8&lt;$K$7,"破成人賽紀錄","")</f>
        <v/>
      </c>
    </row>
    <row r="9" spans="1:13" ht="30" customHeight="1">
      <c r="A9" s="28">
        <v>76</v>
      </c>
      <c r="B9" s="28">
        <f t="shared" ref="B9:B15" si="3">RANK(H9,$H$9:$H$15,1)</f>
        <v>1</v>
      </c>
      <c r="C9" s="28"/>
      <c r="D9" s="54" t="s">
        <v>100</v>
      </c>
      <c r="E9" s="6" t="s">
        <v>101</v>
      </c>
      <c r="F9" s="2" t="s">
        <v>7</v>
      </c>
      <c r="G9" s="38" t="s">
        <v>73</v>
      </c>
      <c r="H9" s="39">
        <v>2.8699074074074074E-3</v>
      </c>
      <c r="I9" s="40" t="str">
        <f t="shared" si="2"/>
        <v>4:07.96</v>
      </c>
      <c r="J9" s="66">
        <v>2.8693287037037038E-3</v>
      </c>
      <c r="K9" s="67">
        <v>2.7766203703703703E-3</v>
      </c>
      <c r="L9" s="28" t="str">
        <f>IF(H9&lt;$J$9,"破我國紀錄","")</f>
        <v/>
      </c>
      <c r="M9" s="28" t="str">
        <f>IF(H9&lt;$K$9,"破成人賽紀錄","")</f>
        <v/>
      </c>
    </row>
    <row r="10" spans="1:13" ht="30" customHeight="1">
      <c r="A10" s="28"/>
      <c r="B10" s="28">
        <f t="shared" si="3"/>
        <v>2</v>
      </c>
      <c r="C10" s="28">
        <v>1</v>
      </c>
      <c r="D10" s="7" t="s">
        <v>208</v>
      </c>
      <c r="E10" s="2" t="s">
        <v>24</v>
      </c>
      <c r="F10" s="2" t="s">
        <v>7</v>
      </c>
      <c r="G10" s="38" t="s">
        <v>73</v>
      </c>
      <c r="H10" s="39">
        <v>3.2894675925925925E-3</v>
      </c>
      <c r="I10" s="40" t="str">
        <f t="shared" si="2"/>
        <v>4:44.21</v>
      </c>
      <c r="J10" s="69"/>
      <c r="K10" s="69"/>
      <c r="L10" s="28" t="str">
        <f t="shared" ref="L10:L15" si="4">IF(H10&lt;$J$9,"破我國紀錄","")</f>
        <v/>
      </c>
      <c r="M10" s="28" t="str">
        <f t="shared" ref="M10:M15" si="5">IF(H10&lt;$K$9,"破成人賽紀錄","")</f>
        <v/>
      </c>
    </row>
    <row r="11" spans="1:13" ht="30" customHeight="1">
      <c r="A11" s="28"/>
      <c r="B11" s="28">
        <f t="shared" si="3"/>
        <v>3</v>
      </c>
      <c r="C11" s="28">
        <v>2</v>
      </c>
      <c r="D11" s="7" t="s">
        <v>106</v>
      </c>
      <c r="E11" s="2" t="s">
        <v>1</v>
      </c>
      <c r="F11" s="2" t="s">
        <v>7</v>
      </c>
      <c r="G11" s="38" t="s">
        <v>73</v>
      </c>
      <c r="H11" s="39">
        <v>3.3849537037037038E-3</v>
      </c>
      <c r="I11" s="40" t="str">
        <f t="shared" si="2"/>
        <v>4:52.46</v>
      </c>
      <c r="J11" s="69"/>
      <c r="K11" s="69"/>
      <c r="L11" s="28" t="str">
        <f t="shared" si="4"/>
        <v/>
      </c>
      <c r="M11" s="28" t="str">
        <f t="shared" si="5"/>
        <v/>
      </c>
    </row>
    <row r="12" spans="1:13" ht="30" customHeight="1">
      <c r="A12" s="28"/>
      <c r="B12" s="28">
        <f t="shared" si="3"/>
        <v>4</v>
      </c>
      <c r="C12" s="28">
        <v>3</v>
      </c>
      <c r="D12" s="7" t="s">
        <v>207</v>
      </c>
      <c r="E12" s="2" t="s">
        <v>10</v>
      </c>
      <c r="F12" s="2" t="s">
        <v>7</v>
      </c>
      <c r="G12" s="38" t="s">
        <v>73</v>
      </c>
      <c r="H12" s="39">
        <v>3.5642361111111113E-3</v>
      </c>
      <c r="I12" s="40" t="str">
        <f t="shared" si="2"/>
        <v>5:07.95</v>
      </c>
      <c r="J12" s="69"/>
      <c r="K12" s="69"/>
      <c r="L12" s="28" t="str">
        <f t="shared" si="4"/>
        <v/>
      </c>
      <c r="M12" s="28" t="str">
        <f t="shared" si="5"/>
        <v/>
      </c>
    </row>
    <row r="13" spans="1:13" ht="30" customHeight="1">
      <c r="A13" s="28"/>
      <c r="B13" s="28">
        <f t="shared" si="3"/>
        <v>5</v>
      </c>
      <c r="C13" s="28">
        <v>4</v>
      </c>
      <c r="D13" s="7" t="s">
        <v>203</v>
      </c>
      <c r="E13" s="2" t="s">
        <v>204</v>
      </c>
      <c r="F13" s="2" t="s">
        <v>7</v>
      </c>
      <c r="G13" s="38" t="s">
        <v>73</v>
      </c>
      <c r="H13" s="39">
        <v>3.7287037037037041E-3</v>
      </c>
      <c r="I13" s="40" t="str">
        <f t="shared" si="2"/>
        <v>5:22.16</v>
      </c>
      <c r="J13" s="69"/>
      <c r="K13" s="69"/>
      <c r="L13" s="28" t="str">
        <f t="shared" si="4"/>
        <v/>
      </c>
      <c r="M13" s="28" t="str">
        <f t="shared" si="5"/>
        <v/>
      </c>
    </row>
    <row r="14" spans="1:13" ht="30" customHeight="1">
      <c r="A14" s="28"/>
      <c r="B14" s="28">
        <f t="shared" si="3"/>
        <v>6</v>
      </c>
      <c r="C14" s="28">
        <v>5</v>
      </c>
      <c r="D14" s="7" t="s">
        <v>104</v>
      </c>
      <c r="E14" s="2" t="s">
        <v>105</v>
      </c>
      <c r="F14" s="2" t="s">
        <v>7</v>
      </c>
      <c r="G14" s="38" t="s">
        <v>73</v>
      </c>
      <c r="H14" s="39">
        <v>3.7535879629629625E-3</v>
      </c>
      <c r="I14" s="40" t="str">
        <f t="shared" si="2"/>
        <v>5:24.31</v>
      </c>
      <c r="J14" s="69"/>
      <c r="K14" s="69"/>
      <c r="L14" s="28" t="str">
        <f t="shared" si="4"/>
        <v/>
      </c>
      <c r="M14" s="28" t="str">
        <f t="shared" si="5"/>
        <v/>
      </c>
    </row>
    <row r="15" spans="1:13" ht="30" customHeight="1">
      <c r="A15" s="28"/>
      <c r="B15" s="28">
        <f t="shared" si="3"/>
        <v>7</v>
      </c>
      <c r="C15" s="28">
        <v>6</v>
      </c>
      <c r="D15" s="7" t="s">
        <v>545</v>
      </c>
      <c r="E15" s="2" t="s">
        <v>116</v>
      </c>
      <c r="F15" s="2" t="s">
        <v>7</v>
      </c>
      <c r="G15" s="38" t="s">
        <v>73</v>
      </c>
      <c r="H15" s="39">
        <v>5.7129629629629622E-3</v>
      </c>
      <c r="I15" s="40" t="str">
        <f t="shared" si="2"/>
        <v>8:13.60</v>
      </c>
      <c r="J15" s="68"/>
      <c r="K15" s="68"/>
      <c r="L15" s="28" t="str">
        <f t="shared" si="4"/>
        <v/>
      </c>
      <c r="M15" s="28" t="str">
        <f t="shared" si="5"/>
        <v/>
      </c>
    </row>
    <row r="16" spans="1:13" ht="30" customHeight="1">
      <c r="A16" s="28">
        <v>77</v>
      </c>
      <c r="B16" s="28">
        <f t="shared" ref="B16:C19" si="6">RANK(H16,$H$16:$H$21,1)</f>
        <v>1</v>
      </c>
      <c r="C16" s="28">
        <f t="shared" si="6"/>
        <v>1</v>
      </c>
      <c r="D16" s="7" t="s">
        <v>198</v>
      </c>
      <c r="E16" s="2" t="s">
        <v>2</v>
      </c>
      <c r="F16" s="2" t="s">
        <v>8</v>
      </c>
      <c r="G16" s="38" t="s">
        <v>73</v>
      </c>
      <c r="H16" s="39">
        <v>2.6762731481481481E-3</v>
      </c>
      <c r="I16" s="40" t="str">
        <f t="shared" si="2"/>
        <v>3:51.23</v>
      </c>
      <c r="J16" s="66">
        <v>2.6744212962962963E-3</v>
      </c>
      <c r="K16" s="67">
        <v>2.6094907407407408E-3</v>
      </c>
      <c r="L16" s="28" t="str">
        <f>IF(H16&lt;$J$16,"破我國紀錄","")</f>
        <v/>
      </c>
      <c r="M16" s="28" t="str">
        <f>IF(H16&lt;$K$16,"破成人賽紀錄","")</f>
        <v/>
      </c>
    </row>
    <row r="17" spans="1:13" ht="30" customHeight="1">
      <c r="A17" s="28"/>
      <c r="B17" s="28">
        <f t="shared" si="6"/>
        <v>2</v>
      </c>
      <c r="C17" s="28">
        <f t="shared" si="6"/>
        <v>2</v>
      </c>
      <c r="D17" s="7" t="s">
        <v>200</v>
      </c>
      <c r="E17" s="2" t="s">
        <v>1</v>
      </c>
      <c r="F17" s="2" t="s">
        <v>8</v>
      </c>
      <c r="G17" s="38" t="s">
        <v>73</v>
      </c>
      <c r="H17" s="39">
        <v>2.8119212962962963E-3</v>
      </c>
      <c r="I17" s="40" t="str">
        <f t="shared" si="2"/>
        <v>4:02.95</v>
      </c>
      <c r="J17" s="69"/>
      <c r="K17" s="69"/>
      <c r="L17" s="28" t="str">
        <f t="shared" ref="L17:L21" si="7">IF(H17&lt;$J$16,"破我國紀錄","")</f>
        <v/>
      </c>
      <c r="M17" s="28" t="str">
        <f t="shared" ref="M17:M21" si="8">IF(H17&lt;$K$16,"破成人賽紀錄","")</f>
        <v/>
      </c>
    </row>
    <row r="18" spans="1:13" ht="30" customHeight="1">
      <c r="A18" s="28"/>
      <c r="B18" s="28">
        <f t="shared" si="6"/>
        <v>3</v>
      </c>
      <c r="C18" s="28">
        <f t="shared" si="6"/>
        <v>3</v>
      </c>
      <c r="D18" s="7" t="s">
        <v>107</v>
      </c>
      <c r="E18" s="2" t="s">
        <v>108</v>
      </c>
      <c r="F18" s="2" t="s">
        <v>8</v>
      </c>
      <c r="G18" s="38" t="s">
        <v>73</v>
      </c>
      <c r="H18" s="39">
        <v>2.9052083333333339E-3</v>
      </c>
      <c r="I18" s="40" t="str">
        <f t="shared" si="2"/>
        <v>4:11.01</v>
      </c>
      <c r="J18" s="69"/>
      <c r="K18" s="69"/>
      <c r="L18" s="28" t="str">
        <f t="shared" si="7"/>
        <v/>
      </c>
      <c r="M18" s="28" t="str">
        <f t="shared" si="8"/>
        <v/>
      </c>
    </row>
    <row r="19" spans="1:13" ht="30" customHeight="1">
      <c r="A19" s="28"/>
      <c r="B19" s="28">
        <f t="shared" si="6"/>
        <v>4</v>
      </c>
      <c r="C19" s="28">
        <f t="shared" si="6"/>
        <v>4</v>
      </c>
      <c r="D19" s="7" t="s">
        <v>377</v>
      </c>
      <c r="E19" s="2" t="s">
        <v>116</v>
      </c>
      <c r="F19" s="2" t="s">
        <v>8</v>
      </c>
      <c r="G19" s="38" t="s">
        <v>73</v>
      </c>
      <c r="H19" s="39">
        <v>3.1761574074074075E-3</v>
      </c>
      <c r="I19" s="40" t="str">
        <f t="shared" si="2"/>
        <v>4:34.42</v>
      </c>
      <c r="J19" s="69"/>
      <c r="K19" s="69"/>
      <c r="L19" s="28" t="str">
        <f t="shared" si="7"/>
        <v/>
      </c>
      <c r="M19" s="28" t="str">
        <f t="shared" si="8"/>
        <v/>
      </c>
    </row>
    <row r="20" spans="1:13" ht="30" customHeight="1">
      <c r="A20" s="28"/>
      <c r="B20" s="28">
        <f>RANK(H20,$H$16:$H$21,1)</f>
        <v>5</v>
      </c>
      <c r="C20" s="28"/>
      <c r="D20" s="54" t="s">
        <v>553</v>
      </c>
      <c r="E20" s="6" t="s">
        <v>90</v>
      </c>
      <c r="F20" s="2" t="s">
        <v>8</v>
      </c>
      <c r="G20" s="38" t="s">
        <v>73</v>
      </c>
      <c r="H20" s="39">
        <v>3.4561342592592595E-3</v>
      </c>
      <c r="I20" s="40" t="str">
        <f t="shared" si="2"/>
        <v>4:58.61</v>
      </c>
      <c r="J20" s="69"/>
      <c r="K20" s="69"/>
      <c r="L20" s="28" t="str">
        <f t="shared" si="7"/>
        <v/>
      </c>
      <c r="M20" s="28" t="str">
        <f t="shared" si="8"/>
        <v/>
      </c>
    </row>
    <row r="21" spans="1:13" ht="30" customHeight="1">
      <c r="A21" s="28"/>
      <c r="B21" s="28">
        <f>RANK(H21,$H$16:$H$21,1)</f>
        <v>6</v>
      </c>
      <c r="C21" s="28">
        <v>5</v>
      </c>
      <c r="D21" s="7" t="s">
        <v>552</v>
      </c>
      <c r="E21" s="2" t="s">
        <v>96</v>
      </c>
      <c r="F21" s="2" t="s">
        <v>8</v>
      </c>
      <c r="G21" s="38" t="s">
        <v>73</v>
      </c>
      <c r="H21" s="39">
        <v>3.6252314814814814E-3</v>
      </c>
      <c r="I21" s="40" t="str">
        <f t="shared" si="2"/>
        <v>5:13.22</v>
      </c>
      <c r="J21" s="68"/>
      <c r="K21" s="68"/>
      <c r="L21" s="28" t="str">
        <f t="shared" si="7"/>
        <v/>
      </c>
      <c r="M21" s="28" t="str">
        <f t="shared" si="8"/>
        <v/>
      </c>
    </row>
    <row r="22" spans="1:13" ht="30" customHeight="1">
      <c r="A22" s="28">
        <v>78</v>
      </c>
      <c r="B22" s="28">
        <f t="shared" ref="B22:C24" si="9">RANK(H22,$H$22:$H$26,1)</f>
        <v>1</v>
      </c>
      <c r="C22" s="28">
        <f t="shared" si="9"/>
        <v>1</v>
      </c>
      <c r="D22" s="7" t="s">
        <v>386</v>
      </c>
      <c r="E22" s="2" t="s">
        <v>103</v>
      </c>
      <c r="F22" s="2" t="s">
        <v>11</v>
      </c>
      <c r="G22" s="38" t="s">
        <v>73</v>
      </c>
      <c r="H22" s="39">
        <v>2.9292824074074078E-3</v>
      </c>
      <c r="I22" s="40" t="str">
        <f t="shared" si="2"/>
        <v>4:13.09</v>
      </c>
      <c r="J22" s="66">
        <v>2.5284722222222223E-3</v>
      </c>
      <c r="K22" s="67">
        <v>2.3427083333333334E-3</v>
      </c>
      <c r="L22" s="28" t="str">
        <f>IF(H22&lt;$J$22,"破我國紀錄","")</f>
        <v/>
      </c>
      <c r="M22" s="28" t="str">
        <f>IF(H22&lt;$K$22,"破成人賽紀錄","")</f>
        <v/>
      </c>
    </row>
    <row r="23" spans="1:13" ht="30" customHeight="1">
      <c r="A23" s="28"/>
      <c r="B23" s="28">
        <f t="shared" si="9"/>
        <v>2</v>
      </c>
      <c r="C23" s="28">
        <f t="shared" si="9"/>
        <v>2</v>
      </c>
      <c r="D23" s="7" t="s">
        <v>212</v>
      </c>
      <c r="E23" s="2" t="s">
        <v>213</v>
      </c>
      <c r="F23" s="2" t="s">
        <v>11</v>
      </c>
      <c r="G23" s="38" t="s">
        <v>73</v>
      </c>
      <c r="H23" s="39">
        <v>2.9800925925925928E-3</v>
      </c>
      <c r="I23" s="40" t="str">
        <f t="shared" si="2"/>
        <v>4:17.48</v>
      </c>
      <c r="J23" s="69"/>
      <c r="K23" s="69"/>
      <c r="L23" s="28" t="str">
        <f t="shared" ref="L23:L26" si="10">IF(H23&lt;$J$22,"破我國紀錄","")</f>
        <v/>
      </c>
      <c r="M23" s="28" t="str">
        <f t="shared" ref="M23:M26" si="11">IF(H23&lt;$K$22,"破成人賽紀錄","")</f>
        <v/>
      </c>
    </row>
    <row r="24" spans="1:13" ht="30" customHeight="1">
      <c r="A24" s="28"/>
      <c r="B24" s="28">
        <f t="shared" si="9"/>
        <v>3</v>
      </c>
      <c r="C24" s="28">
        <f t="shared" si="9"/>
        <v>3</v>
      </c>
      <c r="D24" s="7" t="s">
        <v>214</v>
      </c>
      <c r="E24" s="2" t="s">
        <v>24</v>
      </c>
      <c r="F24" s="2" t="s">
        <v>11</v>
      </c>
      <c r="G24" s="38" t="s">
        <v>73</v>
      </c>
      <c r="H24" s="39">
        <v>3.025694444444445E-3</v>
      </c>
      <c r="I24" s="40" t="str">
        <f t="shared" si="2"/>
        <v>4:21.42</v>
      </c>
      <c r="J24" s="69"/>
      <c r="K24" s="69"/>
      <c r="L24" s="28" t="str">
        <f t="shared" si="10"/>
        <v/>
      </c>
      <c r="M24" s="28" t="str">
        <f t="shared" si="11"/>
        <v/>
      </c>
    </row>
    <row r="25" spans="1:13" ht="30" customHeight="1">
      <c r="A25" s="28"/>
      <c r="B25" s="28">
        <f>RANK(H25,$H$22:$H$26,1)</f>
        <v>4</v>
      </c>
      <c r="C25" s="28"/>
      <c r="D25" s="54" t="s">
        <v>384</v>
      </c>
      <c r="E25" s="6" t="s">
        <v>101</v>
      </c>
      <c r="F25" s="2" t="s">
        <v>11</v>
      </c>
      <c r="G25" s="38" t="s">
        <v>73</v>
      </c>
      <c r="H25" s="39">
        <v>3.4250000000000005E-3</v>
      </c>
      <c r="I25" s="40" t="str">
        <f t="shared" si="2"/>
        <v>4:55.92</v>
      </c>
      <c r="J25" s="69"/>
      <c r="K25" s="69"/>
      <c r="L25" s="28" t="str">
        <f t="shared" si="10"/>
        <v/>
      </c>
      <c r="M25" s="28" t="str">
        <f t="shared" si="11"/>
        <v/>
      </c>
    </row>
    <row r="26" spans="1:13" ht="30" customHeight="1">
      <c r="A26" s="28"/>
      <c r="B26" s="28">
        <f>RANK(H26,$H$22:$H$26,1)</f>
        <v>5</v>
      </c>
      <c r="C26" s="28">
        <v>4</v>
      </c>
      <c r="D26" s="7" t="s">
        <v>215</v>
      </c>
      <c r="E26" s="2" t="s">
        <v>116</v>
      </c>
      <c r="F26" s="2" t="s">
        <v>11</v>
      </c>
      <c r="G26" s="38" t="s">
        <v>73</v>
      </c>
      <c r="H26" s="39">
        <v>3.5290509259259255E-3</v>
      </c>
      <c r="I26" s="40" t="str">
        <f t="shared" si="2"/>
        <v>5:04.91</v>
      </c>
      <c r="J26" s="68"/>
      <c r="K26" s="68"/>
      <c r="L26" s="28" t="str">
        <f t="shared" si="10"/>
        <v/>
      </c>
      <c r="M26" s="28" t="str">
        <f t="shared" si="11"/>
        <v/>
      </c>
    </row>
    <row r="27" spans="1:13" ht="30" customHeight="1">
      <c r="A27" s="28">
        <v>78</v>
      </c>
      <c r="B27" s="28">
        <f>RANK(H27,$H$27:$H$29,1)</f>
        <v>1</v>
      </c>
      <c r="C27" s="28">
        <f>RANK(I27,$H$27:$H$29,1)</f>
        <v>1</v>
      </c>
      <c r="D27" s="7" t="s">
        <v>598</v>
      </c>
      <c r="E27" s="2" t="s">
        <v>96</v>
      </c>
      <c r="F27" s="2" t="s">
        <v>13</v>
      </c>
      <c r="G27" s="38" t="s">
        <v>73</v>
      </c>
      <c r="H27" s="39">
        <v>2.834259259259259E-3</v>
      </c>
      <c r="I27" s="40" t="str">
        <f t="shared" si="2"/>
        <v>4:04.88</v>
      </c>
      <c r="J27" s="66">
        <v>2.4138888888888886E-3</v>
      </c>
      <c r="K27" s="67">
        <v>2.4138888888888886E-3</v>
      </c>
      <c r="L27" s="28" t="str">
        <f>IF(H27&lt;$J$27,"破我國紀錄","")</f>
        <v/>
      </c>
      <c r="M27" s="28" t="str">
        <f>IF(H27&lt;$K$27,"破成人賽紀錄","")</f>
        <v/>
      </c>
    </row>
    <row r="28" spans="1:13" ht="30" customHeight="1">
      <c r="A28" s="28"/>
      <c r="B28" s="28">
        <f>RANK(H28,$H$27:$H$29,1)</f>
        <v>2</v>
      </c>
      <c r="C28" s="28">
        <f>RANK(I28,$H$27:$H$29,1)</f>
        <v>2</v>
      </c>
      <c r="D28" s="7" t="s">
        <v>15</v>
      </c>
      <c r="E28" s="2" t="s">
        <v>2</v>
      </c>
      <c r="F28" s="2" t="s">
        <v>13</v>
      </c>
      <c r="G28" s="38" t="s">
        <v>73</v>
      </c>
      <c r="H28" s="39">
        <v>3.2538194444444446E-3</v>
      </c>
      <c r="I28" s="40" t="str">
        <f t="shared" si="2"/>
        <v>4:41.13</v>
      </c>
      <c r="J28" s="70"/>
      <c r="K28" s="70"/>
      <c r="L28" s="28" t="str">
        <f t="shared" ref="L28:L29" si="12">IF(H28&lt;$J$27,"破我國紀錄","")</f>
        <v/>
      </c>
      <c r="M28" s="28" t="str">
        <f t="shared" ref="M28:M29" si="13">IF(H28&lt;$K$27,"破成人賽紀錄","")</f>
        <v/>
      </c>
    </row>
    <row r="29" spans="1:13" ht="30" customHeight="1">
      <c r="A29" s="28"/>
      <c r="B29" s="28"/>
      <c r="C29" s="28"/>
      <c r="D29" s="7" t="s">
        <v>227</v>
      </c>
      <c r="E29" s="2" t="s">
        <v>2</v>
      </c>
      <c r="F29" s="2" t="s">
        <v>13</v>
      </c>
      <c r="G29" s="38" t="s">
        <v>73</v>
      </c>
      <c r="H29" s="39" t="s">
        <v>872</v>
      </c>
      <c r="I29" s="40" t="str">
        <f t="shared" si="2"/>
        <v>棄權</v>
      </c>
      <c r="J29" s="68"/>
      <c r="K29" s="68"/>
      <c r="L29" s="28" t="str">
        <f t="shared" si="12"/>
        <v/>
      </c>
      <c r="M29" s="28" t="str">
        <f t="shared" si="13"/>
        <v/>
      </c>
    </row>
    <row r="30" spans="1:13" ht="30" customHeight="1">
      <c r="A30" s="28">
        <v>79</v>
      </c>
      <c r="B30" s="28">
        <f>RANK(H30,$H$30:$H$32,1)</f>
        <v>1</v>
      </c>
      <c r="C30" s="28">
        <f>RANK(I30,$H$30:$H$32,1)</f>
        <v>1</v>
      </c>
      <c r="D30" s="7" t="s">
        <v>235</v>
      </c>
      <c r="E30" s="2" t="s">
        <v>236</v>
      </c>
      <c r="F30" s="2" t="s">
        <v>16</v>
      </c>
      <c r="G30" s="38" t="s">
        <v>73</v>
      </c>
      <c r="H30" s="39">
        <v>2.9482638888888887E-3</v>
      </c>
      <c r="I30" s="40" t="str">
        <f t="shared" si="2"/>
        <v>4:14.73</v>
      </c>
      <c r="J30" s="66">
        <v>2.4358796296296294E-3</v>
      </c>
      <c r="K30" s="67">
        <v>2.4358796296296294E-3</v>
      </c>
      <c r="L30" s="28" t="str">
        <f>IF(H30&lt;$J$30,"破我國紀錄","")</f>
        <v/>
      </c>
      <c r="M30" s="28" t="str">
        <f>IF(H30&lt;$K$30,"破成人賽紀錄","")</f>
        <v/>
      </c>
    </row>
    <row r="31" spans="1:13" ht="30" customHeight="1">
      <c r="A31" s="28"/>
      <c r="B31" s="28">
        <f>RANK(H31,$H$30:$H$32,1)</f>
        <v>2</v>
      </c>
      <c r="C31" s="28">
        <f>RANK(I31,$H$30:$H$32,1)</f>
        <v>2</v>
      </c>
      <c r="D31" s="7" t="s">
        <v>234</v>
      </c>
      <c r="E31" s="2" t="s">
        <v>24</v>
      </c>
      <c r="F31" s="2" t="s">
        <v>16</v>
      </c>
      <c r="G31" s="38" t="s">
        <v>73</v>
      </c>
      <c r="H31" s="39">
        <v>3.2078703703703709E-3</v>
      </c>
      <c r="I31" s="40" t="str">
        <f t="shared" si="2"/>
        <v>4:37.16</v>
      </c>
      <c r="J31" s="69"/>
      <c r="K31" s="69"/>
      <c r="L31" s="28" t="str">
        <f t="shared" ref="L31:L32" si="14">IF(H31&lt;$J$30,"破我國紀錄","")</f>
        <v/>
      </c>
      <c r="M31" s="28" t="str">
        <f t="shared" ref="M31:M32" si="15">IF(H31&lt;$K$30,"破成人賽紀錄","")</f>
        <v/>
      </c>
    </row>
    <row r="32" spans="1:13" ht="30" customHeight="1">
      <c r="A32" s="28"/>
      <c r="B32" s="28"/>
      <c r="C32" s="28"/>
      <c r="D32" s="7" t="s">
        <v>599</v>
      </c>
      <c r="E32" s="2" t="s">
        <v>321</v>
      </c>
      <c r="F32" s="2" t="s">
        <v>16</v>
      </c>
      <c r="G32" s="38" t="s">
        <v>73</v>
      </c>
      <c r="H32" s="39" t="s">
        <v>872</v>
      </c>
      <c r="I32" s="40" t="str">
        <f t="shared" si="2"/>
        <v>棄權</v>
      </c>
      <c r="J32" s="68"/>
      <c r="K32" s="68"/>
      <c r="L32" s="28" t="str">
        <f t="shared" si="14"/>
        <v/>
      </c>
      <c r="M32" s="28" t="str">
        <f t="shared" si="15"/>
        <v/>
      </c>
    </row>
    <row r="33" spans="1:13" ht="30" customHeight="1">
      <c r="A33" s="28">
        <v>79</v>
      </c>
      <c r="B33" s="28">
        <f t="shared" ref="B33:C35" si="16">RANK(H33,$H$33:$H$35,1)</f>
        <v>1</v>
      </c>
      <c r="C33" s="28">
        <f t="shared" si="16"/>
        <v>1</v>
      </c>
      <c r="D33" s="7" t="s">
        <v>600</v>
      </c>
      <c r="E33" s="2" t="s">
        <v>2</v>
      </c>
      <c r="F33" s="2" t="s">
        <v>18</v>
      </c>
      <c r="G33" s="38" t="s">
        <v>73</v>
      </c>
      <c r="H33" s="39">
        <v>2.7019675925925926E-3</v>
      </c>
      <c r="I33" s="40" t="str">
        <f t="shared" si="2"/>
        <v>3:53.45</v>
      </c>
      <c r="J33" s="66">
        <v>2.2872685185185188E-3</v>
      </c>
      <c r="K33" s="67">
        <v>2.2872685185185188E-3</v>
      </c>
      <c r="L33" s="28" t="str">
        <f>IF(H33&lt;$J$33,"破我國紀錄","")</f>
        <v/>
      </c>
      <c r="M33" s="28" t="str">
        <f>IF(H33&lt;$K$33,"破成人賽紀錄","")</f>
        <v/>
      </c>
    </row>
    <row r="34" spans="1:13" ht="30" customHeight="1">
      <c r="A34" s="28"/>
      <c r="B34" s="28">
        <f t="shared" si="16"/>
        <v>2</v>
      </c>
      <c r="C34" s="28">
        <f t="shared" si="16"/>
        <v>2</v>
      </c>
      <c r="D34" s="7" t="s">
        <v>601</v>
      </c>
      <c r="E34" s="2" t="s">
        <v>173</v>
      </c>
      <c r="F34" s="2" t="s">
        <v>18</v>
      </c>
      <c r="G34" s="38" t="s">
        <v>73</v>
      </c>
      <c r="H34" s="39">
        <v>3.3930555555555554E-3</v>
      </c>
      <c r="I34" s="40" t="str">
        <f t="shared" si="2"/>
        <v>4:53.16</v>
      </c>
      <c r="J34" s="69"/>
      <c r="K34" s="69"/>
      <c r="L34" s="28" t="str">
        <f t="shared" ref="L34:L35" si="17">IF(H34&lt;$J$33,"破我國紀錄","")</f>
        <v/>
      </c>
      <c r="M34" s="28" t="str">
        <f t="shared" ref="M34:M35" si="18">IF(H34&lt;$K$33,"破成人賽紀錄","")</f>
        <v/>
      </c>
    </row>
    <row r="35" spans="1:13" ht="30" customHeight="1">
      <c r="A35" s="28"/>
      <c r="B35" s="28">
        <f t="shared" si="16"/>
        <v>3</v>
      </c>
      <c r="C35" s="28">
        <f t="shared" si="16"/>
        <v>3</v>
      </c>
      <c r="D35" s="7" t="s">
        <v>240</v>
      </c>
      <c r="E35" s="2" t="s">
        <v>24</v>
      </c>
      <c r="F35" s="2" t="s">
        <v>18</v>
      </c>
      <c r="G35" s="38" t="s">
        <v>73</v>
      </c>
      <c r="H35" s="39">
        <v>3.9844907407407407E-3</v>
      </c>
      <c r="I35" s="40" t="str">
        <f t="shared" si="2"/>
        <v>5:44.26</v>
      </c>
      <c r="J35" s="68"/>
      <c r="K35" s="68"/>
      <c r="L35" s="28" t="str">
        <f t="shared" si="17"/>
        <v/>
      </c>
      <c r="M35" s="28" t="str">
        <f t="shared" si="18"/>
        <v/>
      </c>
    </row>
    <row r="36" spans="1:13" ht="30" customHeight="1">
      <c r="A36" s="28">
        <v>80</v>
      </c>
      <c r="B36" s="28">
        <f>RANK(H36,$H$36:$H$36,1)</f>
        <v>1</v>
      </c>
      <c r="C36" s="28">
        <f>RANK(I36,$H$36:$H$36,1)</f>
        <v>1</v>
      </c>
      <c r="D36" s="7" t="s">
        <v>247</v>
      </c>
      <c r="E36" s="2" t="s">
        <v>242</v>
      </c>
      <c r="F36" s="2" t="s">
        <v>246</v>
      </c>
      <c r="G36" s="38" t="s">
        <v>73</v>
      </c>
      <c r="H36" s="39">
        <v>3.0717592592592589E-3</v>
      </c>
      <c r="I36" s="40" t="str">
        <f t="shared" si="2"/>
        <v>4:25.40</v>
      </c>
      <c r="J36" s="14">
        <v>2.3318287037037036E-3</v>
      </c>
      <c r="K36" s="60">
        <v>2.3318287037037036E-3</v>
      </c>
      <c r="L36" s="28" t="str">
        <f>IF(H36&lt;$J$36,"破我國紀錄","")</f>
        <v/>
      </c>
      <c r="M36" s="28" t="str">
        <f>IF(H36&lt;$K$36,"破成人賽紀錄","")</f>
        <v/>
      </c>
    </row>
    <row r="37" spans="1:13" ht="30" customHeight="1">
      <c r="A37" s="28">
        <v>80</v>
      </c>
      <c r="B37" s="28">
        <f>RANK(H37,$H$37:$H$37,1)</f>
        <v>1</v>
      </c>
      <c r="C37" s="28">
        <f>RANK(I37,$H$37:$H$37,1)</f>
        <v>1</v>
      </c>
      <c r="D37" s="7" t="s">
        <v>395</v>
      </c>
      <c r="E37" s="2" t="s">
        <v>242</v>
      </c>
      <c r="F37" s="2" t="s">
        <v>49</v>
      </c>
      <c r="G37" s="38" t="s">
        <v>908</v>
      </c>
      <c r="H37" s="39">
        <v>2.6569444444444444E-3</v>
      </c>
      <c r="I37" s="40" t="str">
        <f t="shared" si="2"/>
        <v>3:49.56</v>
      </c>
      <c r="J37" s="14">
        <v>2.2621527777777774E-3</v>
      </c>
      <c r="K37" s="60">
        <v>2.2621527777777774E-3</v>
      </c>
      <c r="L37" s="28" t="str">
        <f>IF(H37&lt;$J$37,"破我國紀錄","")</f>
        <v/>
      </c>
      <c r="M37" s="28" t="str">
        <f>IF(H37&lt;$K$37,"破成人賽紀錄","")</f>
        <v/>
      </c>
    </row>
    <row r="38" spans="1:13" ht="30" customHeight="1">
      <c r="A38" s="28">
        <v>80</v>
      </c>
      <c r="B38" s="28">
        <f>RANK(H38,$H$38:$H$38,1)</f>
        <v>1</v>
      </c>
      <c r="C38" s="28">
        <f>RANK(I38,$H$38:$H$38,1)</f>
        <v>1</v>
      </c>
      <c r="D38" s="7" t="s">
        <v>602</v>
      </c>
      <c r="E38" s="2" t="s">
        <v>2</v>
      </c>
      <c r="F38" s="2" t="s">
        <v>252</v>
      </c>
      <c r="G38" s="38" t="s">
        <v>73</v>
      </c>
      <c r="H38" s="39">
        <v>2.3071759259259261E-3</v>
      </c>
      <c r="I38" s="40" t="str">
        <f t="shared" si="2"/>
        <v>3:19.34</v>
      </c>
      <c r="J38" s="61">
        <v>1.9832175925925924E-3</v>
      </c>
      <c r="K38" s="62">
        <v>1.9832175925925924E-3</v>
      </c>
      <c r="L38" s="28" t="str">
        <f>IF(H38&lt;$J$38,"破我國紀錄","")</f>
        <v/>
      </c>
      <c r="M38" s="28" t="str">
        <f>IF(H38&lt;$K$38,"破成人賽紀錄","")</f>
        <v/>
      </c>
    </row>
    <row r="39" spans="1:13" ht="30" customHeight="1">
      <c r="A39" s="28">
        <v>81</v>
      </c>
      <c r="B39" s="28">
        <f>RANK(H39,$H$39:$H$39,1)</f>
        <v>1</v>
      </c>
      <c r="C39" s="28">
        <f>RANK(I39,$H$39:$H$39,1)</f>
        <v>1</v>
      </c>
      <c r="D39" s="7" t="s">
        <v>492</v>
      </c>
      <c r="E39" s="2" t="s">
        <v>191</v>
      </c>
      <c r="F39" s="2" t="s">
        <v>259</v>
      </c>
      <c r="G39" s="38" t="s">
        <v>73</v>
      </c>
      <c r="H39" s="39">
        <v>4.8679398148148145E-3</v>
      </c>
      <c r="I39" s="40" t="str">
        <f t="shared" si="2"/>
        <v>7:00.59</v>
      </c>
      <c r="J39" s="14">
        <v>4.6008101851851852E-3</v>
      </c>
      <c r="K39" s="60">
        <v>4.6008101851851852E-3</v>
      </c>
      <c r="L39" s="28" t="str">
        <f>IF(H39&lt;$J$39,"破我國紀錄","")</f>
        <v/>
      </c>
      <c r="M39" s="28" t="str">
        <f>IF(H39&lt;$K$39,"破成人賽紀錄","")</f>
        <v/>
      </c>
    </row>
    <row r="40" spans="1:13" ht="30" customHeight="1">
      <c r="A40" s="28">
        <v>81</v>
      </c>
      <c r="B40" s="28">
        <f>RANK(H40,$H$40:$H$42,1)</f>
        <v>1</v>
      </c>
      <c r="C40" s="28"/>
      <c r="D40" s="54" t="s">
        <v>909</v>
      </c>
      <c r="E40" s="6" t="s">
        <v>85</v>
      </c>
      <c r="F40" s="2" t="s">
        <v>20</v>
      </c>
      <c r="G40" s="38" t="s">
        <v>73</v>
      </c>
      <c r="H40" s="39">
        <v>3.1499999999999996E-3</v>
      </c>
      <c r="I40" s="40" t="str">
        <f t="shared" si="2"/>
        <v>4:32.16</v>
      </c>
      <c r="J40" s="66">
        <v>3.1016203703703705E-3</v>
      </c>
      <c r="K40" s="67">
        <v>3.1016203703703705E-3</v>
      </c>
      <c r="L40" s="28" t="str">
        <f>IF(H40&lt;$J$40,"破我國紀錄","")</f>
        <v/>
      </c>
      <c r="M40" s="28" t="str">
        <f>IF(H40&lt;$K$40,"破成人賽紀錄","")</f>
        <v/>
      </c>
    </row>
    <row r="41" spans="1:13" ht="30" customHeight="1">
      <c r="A41" s="28"/>
      <c r="B41" s="28">
        <f>RANK(H41,$H$40:$H$42,1)</f>
        <v>2</v>
      </c>
      <c r="C41" s="28">
        <v>1</v>
      </c>
      <c r="D41" s="7" t="s">
        <v>603</v>
      </c>
      <c r="E41" s="2" t="s">
        <v>29</v>
      </c>
      <c r="F41" s="2" t="s">
        <v>20</v>
      </c>
      <c r="G41" s="38" t="s">
        <v>73</v>
      </c>
      <c r="H41" s="39">
        <v>3.243634259259259E-3</v>
      </c>
      <c r="I41" s="40" t="str">
        <f t="shared" si="2"/>
        <v>4:40.25</v>
      </c>
      <c r="J41" s="69"/>
      <c r="K41" s="69"/>
      <c r="L41" s="28" t="str">
        <f t="shared" ref="L41:L42" si="19">IF(H41&lt;$J$40,"破我國紀錄","")</f>
        <v/>
      </c>
      <c r="M41" s="28" t="str">
        <f t="shared" ref="M41:M42" si="20">IF(H41&lt;$K$40,"破成人賽紀錄","")</f>
        <v/>
      </c>
    </row>
    <row r="42" spans="1:13" ht="30" customHeight="1">
      <c r="A42" s="28"/>
      <c r="B42" s="28">
        <f>RANK(H42,$H$40:$H$42,1)</f>
        <v>3</v>
      </c>
      <c r="C42" s="28">
        <v>2</v>
      </c>
      <c r="D42" s="7" t="s">
        <v>398</v>
      </c>
      <c r="E42" s="2" t="s">
        <v>321</v>
      </c>
      <c r="F42" s="2" t="s">
        <v>20</v>
      </c>
      <c r="G42" s="38" t="s">
        <v>73</v>
      </c>
      <c r="H42" s="39">
        <v>4.0376157407407409E-3</v>
      </c>
      <c r="I42" s="40" t="str">
        <f t="shared" si="2"/>
        <v>5:48.85</v>
      </c>
      <c r="J42" s="68"/>
      <c r="K42" s="68"/>
      <c r="L42" s="28" t="str">
        <f t="shared" si="19"/>
        <v/>
      </c>
      <c r="M42" s="28" t="str">
        <f t="shared" si="20"/>
        <v/>
      </c>
    </row>
    <row r="43" spans="1:13" ht="30" customHeight="1">
      <c r="A43" s="28">
        <v>81</v>
      </c>
      <c r="B43" s="28">
        <f t="shared" ref="B43:C45" si="21">RANK(H43,$H$43:$H$46,1)</f>
        <v>1</v>
      </c>
      <c r="C43" s="28">
        <f t="shared" si="21"/>
        <v>1</v>
      </c>
      <c r="D43" s="7" t="s">
        <v>604</v>
      </c>
      <c r="E43" s="2" t="s">
        <v>191</v>
      </c>
      <c r="F43" s="2" t="s">
        <v>21</v>
      </c>
      <c r="G43" s="38" t="s">
        <v>73</v>
      </c>
      <c r="H43" s="39">
        <v>2.7568287037037036E-3</v>
      </c>
      <c r="I43" s="40" t="str">
        <f t="shared" si="2"/>
        <v>3:58.19</v>
      </c>
      <c r="J43" s="66">
        <v>2.6471064814814816E-3</v>
      </c>
      <c r="K43" s="67">
        <v>2.6471064814814816E-3</v>
      </c>
      <c r="L43" s="28" t="str">
        <f>IF(H43&lt;$J$43,"破我國紀錄","")</f>
        <v/>
      </c>
      <c r="M43" s="28" t="str">
        <f>IF(H43&lt;$K$43,"破成人賽紀錄","")</f>
        <v/>
      </c>
    </row>
    <row r="44" spans="1:13" ht="30" customHeight="1">
      <c r="A44" s="28"/>
      <c r="B44" s="28">
        <f t="shared" si="21"/>
        <v>2</v>
      </c>
      <c r="C44" s="28">
        <f t="shared" si="21"/>
        <v>2</v>
      </c>
      <c r="D44" s="7" t="s">
        <v>501</v>
      </c>
      <c r="E44" s="2" t="s">
        <v>88</v>
      </c>
      <c r="F44" s="2" t="s">
        <v>21</v>
      </c>
      <c r="G44" s="38" t="s">
        <v>73</v>
      </c>
      <c r="H44" s="39">
        <v>3.2841435185185191E-3</v>
      </c>
      <c r="I44" s="40" t="str">
        <f t="shared" si="2"/>
        <v>4:43.75</v>
      </c>
      <c r="J44" s="69"/>
      <c r="K44" s="69"/>
      <c r="L44" s="28" t="str">
        <f t="shared" ref="L44:L46" si="22">IF(H44&lt;$J$43,"破我國紀錄","")</f>
        <v/>
      </c>
      <c r="M44" s="28" t="str">
        <f t="shared" ref="M44:M46" si="23">IF(H44&lt;$K$43,"破成人賽紀錄","")</f>
        <v/>
      </c>
    </row>
    <row r="45" spans="1:13" ht="30" customHeight="1">
      <c r="A45" s="28"/>
      <c r="B45" s="28">
        <f t="shared" si="21"/>
        <v>3</v>
      </c>
      <c r="C45" s="28">
        <f t="shared" si="21"/>
        <v>3</v>
      </c>
      <c r="D45" s="7" t="s">
        <v>563</v>
      </c>
      <c r="E45" s="2" t="s">
        <v>286</v>
      </c>
      <c r="F45" s="2" t="s">
        <v>21</v>
      </c>
      <c r="G45" s="38" t="s">
        <v>73</v>
      </c>
      <c r="H45" s="39">
        <v>4.3924768518518523E-3</v>
      </c>
      <c r="I45" s="40" t="str">
        <f t="shared" si="2"/>
        <v>6:19.51</v>
      </c>
      <c r="J45" s="69"/>
      <c r="K45" s="69"/>
      <c r="L45" s="28" t="str">
        <f t="shared" si="22"/>
        <v/>
      </c>
      <c r="M45" s="28" t="str">
        <f t="shared" si="23"/>
        <v/>
      </c>
    </row>
    <row r="46" spans="1:13" ht="30" customHeight="1">
      <c r="A46" s="28"/>
      <c r="B46" s="28"/>
      <c r="C46" s="28"/>
      <c r="D46" s="7" t="s">
        <v>503</v>
      </c>
      <c r="E46" s="2" t="s">
        <v>220</v>
      </c>
      <c r="F46" s="2" t="s">
        <v>21</v>
      </c>
      <c r="G46" s="38" t="s">
        <v>73</v>
      </c>
      <c r="H46" s="39" t="s">
        <v>910</v>
      </c>
      <c r="I46" s="40" t="str">
        <f t="shared" si="2"/>
        <v>犯規</v>
      </c>
      <c r="J46" s="68"/>
      <c r="K46" s="68"/>
      <c r="L46" s="28" t="str">
        <f t="shared" si="22"/>
        <v/>
      </c>
      <c r="M46" s="28" t="str">
        <f t="shared" si="23"/>
        <v/>
      </c>
    </row>
    <row r="47" spans="1:13" ht="30" customHeight="1">
      <c r="A47" s="28">
        <v>82</v>
      </c>
      <c r="B47" s="28">
        <f>RANK(H47,$H$47:$H$53,1)</f>
        <v>1</v>
      </c>
      <c r="C47" s="28"/>
      <c r="D47" s="54" t="s">
        <v>278</v>
      </c>
      <c r="E47" s="6" t="s">
        <v>98</v>
      </c>
      <c r="F47" s="2" t="s">
        <v>22</v>
      </c>
      <c r="G47" s="38" t="s">
        <v>73</v>
      </c>
      <c r="H47" s="39">
        <v>2.7189814814814815E-3</v>
      </c>
      <c r="I47" s="40" t="str">
        <f t="shared" si="2"/>
        <v>3:54.92</v>
      </c>
      <c r="J47" s="66">
        <v>2.4719907407407407E-3</v>
      </c>
      <c r="K47" s="67">
        <v>2.4719907407407407E-3</v>
      </c>
      <c r="L47" s="28" t="str">
        <f>IF(H47&lt;$J$47,"破我國紀錄","")</f>
        <v/>
      </c>
      <c r="M47" s="28" t="str">
        <f>IF(H47&lt;$K$47,"破成人賽紀錄","")</f>
        <v/>
      </c>
    </row>
    <row r="48" spans="1:13" ht="30" customHeight="1">
      <c r="A48" s="28"/>
      <c r="B48" s="28">
        <f>RANK(H48,$H$47:$H$53,1)</f>
        <v>2</v>
      </c>
      <c r="C48" s="28">
        <v>1</v>
      </c>
      <c r="D48" s="7" t="s">
        <v>131</v>
      </c>
      <c r="E48" s="2" t="s">
        <v>132</v>
      </c>
      <c r="F48" s="2" t="s">
        <v>22</v>
      </c>
      <c r="G48" s="38" t="s">
        <v>73</v>
      </c>
      <c r="H48" s="39">
        <v>2.902199074074074E-3</v>
      </c>
      <c r="I48" s="40" t="str">
        <f t="shared" si="2"/>
        <v>4:10.75</v>
      </c>
      <c r="J48" s="69"/>
      <c r="K48" s="69"/>
      <c r="L48" s="28" t="str">
        <f>IF(H48&lt;$J$47,"破我國紀錄","")</f>
        <v/>
      </c>
      <c r="M48" s="28" t="str">
        <f t="shared" ref="M48:M53" si="24">IF(H48&lt;$K$47,"破成人賽紀錄","")</f>
        <v/>
      </c>
    </row>
    <row r="49" spans="1:13" ht="30" customHeight="1">
      <c r="A49" s="28"/>
      <c r="B49" s="28">
        <f>RANK(H49,$H$47:$H$53,1)</f>
        <v>3</v>
      </c>
      <c r="C49" s="28">
        <v>2</v>
      </c>
      <c r="D49" s="7" t="s">
        <v>283</v>
      </c>
      <c r="E49" s="2" t="s">
        <v>88</v>
      </c>
      <c r="F49" s="2" t="s">
        <v>22</v>
      </c>
      <c r="G49" s="38" t="s">
        <v>73</v>
      </c>
      <c r="H49" s="39">
        <v>3.0847222222222226E-3</v>
      </c>
      <c r="I49" s="40" t="str">
        <f t="shared" si="2"/>
        <v>4:26.52</v>
      </c>
      <c r="J49" s="69"/>
      <c r="K49" s="69"/>
      <c r="L49" s="28" t="str">
        <f t="shared" ref="L49:L53" si="25">IF(H49&lt;$J$47,"破我國紀錄","")</f>
        <v/>
      </c>
      <c r="M49" s="28" t="str">
        <f t="shared" si="24"/>
        <v/>
      </c>
    </row>
    <row r="50" spans="1:13" ht="30" customHeight="1">
      <c r="A50" s="28"/>
      <c r="B50" s="28">
        <f>RANK(H50,$H$47:$H$53,1)</f>
        <v>4</v>
      </c>
      <c r="C50" s="28">
        <v>3</v>
      </c>
      <c r="D50" s="7" t="s">
        <v>606</v>
      </c>
      <c r="E50" s="2" t="s">
        <v>126</v>
      </c>
      <c r="F50" s="2" t="s">
        <v>22</v>
      </c>
      <c r="G50" s="38" t="s">
        <v>73</v>
      </c>
      <c r="H50" s="39">
        <v>3.1488425925925924E-3</v>
      </c>
      <c r="I50" s="40" t="str">
        <f t="shared" si="2"/>
        <v>4:32.06</v>
      </c>
      <c r="J50" s="69"/>
      <c r="K50" s="69"/>
      <c r="L50" s="28" t="str">
        <f t="shared" si="25"/>
        <v/>
      </c>
      <c r="M50" s="28" t="str">
        <f t="shared" si="24"/>
        <v/>
      </c>
    </row>
    <row r="51" spans="1:13" ht="30" customHeight="1">
      <c r="A51" s="28"/>
      <c r="B51" s="28">
        <f>RANK(H51,$H$47:$H$53,1)</f>
        <v>5</v>
      </c>
      <c r="C51" s="28">
        <v>4</v>
      </c>
      <c r="D51" s="7" t="s">
        <v>607</v>
      </c>
      <c r="E51" s="2" t="s">
        <v>2</v>
      </c>
      <c r="F51" s="2" t="s">
        <v>22</v>
      </c>
      <c r="G51" s="38" t="s">
        <v>73</v>
      </c>
      <c r="H51" s="39">
        <v>3.1730324074074074E-3</v>
      </c>
      <c r="I51" s="40" t="str">
        <f t="shared" si="2"/>
        <v>4:34.15</v>
      </c>
      <c r="J51" s="69"/>
      <c r="K51" s="69"/>
      <c r="L51" s="28" t="str">
        <f t="shared" si="25"/>
        <v/>
      </c>
      <c r="M51" s="28" t="str">
        <f t="shared" si="24"/>
        <v/>
      </c>
    </row>
    <row r="52" spans="1:13" ht="30" customHeight="1">
      <c r="A52" s="28"/>
      <c r="B52" s="28"/>
      <c r="C52" s="28"/>
      <c r="D52" s="7" t="s">
        <v>605</v>
      </c>
      <c r="E52" s="2" t="s">
        <v>96</v>
      </c>
      <c r="F52" s="2" t="s">
        <v>22</v>
      </c>
      <c r="G52" s="38" t="s">
        <v>73</v>
      </c>
      <c r="H52" s="39" t="s">
        <v>872</v>
      </c>
      <c r="I52" s="40" t="str">
        <f t="shared" si="2"/>
        <v>棄權</v>
      </c>
      <c r="J52" s="69"/>
      <c r="K52" s="69"/>
      <c r="L52" s="28" t="str">
        <f t="shared" si="25"/>
        <v/>
      </c>
      <c r="M52" s="28" t="str">
        <f t="shared" si="24"/>
        <v/>
      </c>
    </row>
    <row r="53" spans="1:13" ht="30" customHeight="1">
      <c r="A53" s="28"/>
      <c r="B53" s="28"/>
      <c r="C53" s="28"/>
      <c r="D53" s="7" t="s">
        <v>279</v>
      </c>
      <c r="E53" s="2" t="s">
        <v>1</v>
      </c>
      <c r="F53" s="2" t="s">
        <v>22</v>
      </c>
      <c r="G53" s="38" t="s">
        <v>73</v>
      </c>
      <c r="H53" s="39" t="s">
        <v>911</v>
      </c>
      <c r="I53" s="40" t="str">
        <f t="shared" si="2"/>
        <v>未完賽</v>
      </c>
      <c r="J53" s="68"/>
      <c r="K53" s="68"/>
      <c r="L53" s="28" t="str">
        <f t="shared" si="25"/>
        <v/>
      </c>
      <c r="M53" s="28" t="str">
        <f t="shared" si="24"/>
        <v/>
      </c>
    </row>
    <row r="54" spans="1:13" ht="30" customHeight="1">
      <c r="A54" s="28">
        <v>83</v>
      </c>
      <c r="B54" s="28">
        <f>RANK(H54,$H$54:$H$59,1)</f>
        <v>1</v>
      </c>
      <c r="C54" s="28"/>
      <c r="D54" s="54" t="s">
        <v>136</v>
      </c>
      <c r="E54" s="6" t="s">
        <v>98</v>
      </c>
      <c r="F54" s="2" t="s">
        <v>25</v>
      </c>
      <c r="G54" s="38" t="s">
        <v>73</v>
      </c>
      <c r="H54" s="39">
        <v>2.3298611111111111E-3</v>
      </c>
      <c r="I54" s="40" t="str">
        <f t="shared" si="2"/>
        <v>3:21.30</v>
      </c>
      <c r="J54" s="66">
        <v>2.393634259259259E-3</v>
      </c>
      <c r="K54" s="67">
        <v>2.393634259259259E-3</v>
      </c>
      <c r="L54" s="28"/>
      <c r="M54" s="28" t="str">
        <f>IF(H54&lt;$K$54,"破成人賽紀錄","")</f>
        <v>破成人賽紀錄</v>
      </c>
    </row>
    <row r="55" spans="1:13" ht="30" customHeight="1">
      <c r="A55" s="28"/>
      <c r="B55" s="28">
        <f>RANK(H55,$H$54:$H$59,1)</f>
        <v>2</v>
      </c>
      <c r="C55" s="28">
        <v>1</v>
      </c>
      <c r="D55" s="7" t="s">
        <v>572</v>
      </c>
      <c r="E55" s="2" t="s">
        <v>135</v>
      </c>
      <c r="F55" s="2" t="s">
        <v>25</v>
      </c>
      <c r="G55" s="38" t="s">
        <v>73</v>
      </c>
      <c r="H55" s="39">
        <v>2.7929398148148145E-3</v>
      </c>
      <c r="I55" s="40" t="str">
        <f t="shared" si="2"/>
        <v>4:01.31</v>
      </c>
      <c r="J55" s="69"/>
      <c r="K55" s="69"/>
      <c r="L55" s="28" t="str">
        <f t="shared" ref="L55:L59" si="26">IF(H55&lt;$J$54,"破我國紀錄","")</f>
        <v/>
      </c>
      <c r="M55" s="28" t="str">
        <f t="shared" ref="M55:M59" si="27">IF(H55&lt;$K$54,"破成人賽紀錄","")</f>
        <v/>
      </c>
    </row>
    <row r="56" spans="1:13" ht="30" customHeight="1">
      <c r="A56" s="28"/>
      <c r="B56" s="28">
        <f>RANK(H56,$H$54:$H$59,1)</f>
        <v>3</v>
      </c>
      <c r="C56" s="28">
        <v>2</v>
      </c>
      <c r="D56" s="7" t="s">
        <v>609</v>
      </c>
      <c r="E56" s="2" t="s">
        <v>409</v>
      </c>
      <c r="F56" s="2" t="s">
        <v>25</v>
      </c>
      <c r="G56" s="38" t="s">
        <v>73</v>
      </c>
      <c r="H56" s="39">
        <v>2.8427083333333329E-3</v>
      </c>
      <c r="I56" s="40" t="str">
        <f t="shared" si="2"/>
        <v>4:05.61</v>
      </c>
      <c r="J56" s="69"/>
      <c r="K56" s="69"/>
      <c r="L56" s="28" t="str">
        <f t="shared" si="26"/>
        <v/>
      </c>
      <c r="M56" s="28" t="str">
        <f t="shared" si="27"/>
        <v/>
      </c>
    </row>
    <row r="57" spans="1:13" ht="30" customHeight="1">
      <c r="A57" s="28"/>
      <c r="B57" s="28">
        <f>RANK(H57,$H$54:$H$59,1)</f>
        <v>4</v>
      </c>
      <c r="C57" s="28">
        <v>3</v>
      </c>
      <c r="D57" s="7" t="s">
        <v>608</v>
      </c>
      <c r="E57" s="2" t="s">
        <v>321</v>
      </c>
      <c r="F57" s="2" t="s">
        <v>25</v>
      </c>
      <c r="G57" s="38" t="s">
        <v>73</v>
      </c>
      <c r="H57" s="39">
        <v>3.1399305555555555E-3</v>
      </c>
      <c r="I57" s="40" t="str">
        <f t="shared" si="2"/>
        <v>4:31.29</v>
      </c>
      <c r="J57" s="69"/>
      <c r="K57" s="69"/>
      <c r="L57" s="28" t="str">
        <f t="shared" si="26"/>
        <v/>
      </c>
      <c r="M57" s="28" t="str">
        <f t="shared" si="27"/>
        <v/>
      </c>
    </row>
    <row r="58" spans="1:13" ht="30" customHeight="1">
      <c r="A58" s="28"/>
      <c r="B58" s="28"/>
      <c r="C58" s="28"/>
      <c r="D58" s="7" t="s">
        <v>514</v>
      </c>
      <c r="E58" s="2" t="s">
        <v>232</v>
      </c>
      <c r="F58" s="2" t="s">
        <v>25</v>
      </c>
      <c r="G58" s="38" t="s">
        <v>73</v>
      </c>
      <c r="H58" s="39" t="s">
        <v>872</v>
      </c>
      <c r="I58" s="40" t="str">
        <f t="shared" si="2"/>
        <v>棄權</v>
      </c>
      <c r="J58" s="69"/>
      <c r="K58" s="69"/>
      <c r="L58" s="28" t="str">
        <f t="shared" si="26"/>
        <v/>
      </c>
      <c r="M58" s="28" t="str">
        <f t="shared" si="27"/>
        <v/>
      </c>
    </row>
    <row r="59" spans="1:13" ht="30" customHeight="1">
      <c r="A59" s="28"/>
      <c r="B59" s="28"/>
      <c r="C59" s="28"/>
      <c r="D59" s="7" t="s">
        <v>610</v>
      </c>
      <c r="E59" s="2" t="s">
        <v>126</v>
      </c>
      <c r="F59" s="2" t="s">
        <v>25</v>
      </c>
      <c r="G59" s="38" t="s">
        <v>73</v>
      </c>
      <c r="H59" s="39" t="s">
        <v>872</v>
      </c>
      <c r="I59" s="40" t="str">
        <f t="shared" si="2"/>
        <v>棄權</v>
      </c>
      <c r="J59" s="68"/>
      <c r="K59" s="68"/>
      <c r="L59" s="28" t="str">
        <f t="shared" si="26"/>
        <v/>
      </c>
      <c r="M59" s="28" t="str">
        <f t="shared" si="27"/>
        <v/>
      </c>
    </row>
    <row r="60" spans="1:13" ht="30" customHeight="1">
      <c r="A60" s="28" t="s">
        <v>912</v>
      </c>
      <c r="B60" s="28">
        <f t="shared" ref="B60:B68" si="28">RANK(H60,$H$60:$H$68,1)</f>
        <v>1</v>
      </c>
      <c r="C60" s="28">
        <f t="shared" ref="C60:C68" si="29">RANK(I60,$H$60:$H$68,1)</f>
        <v>1</v>
      </c>
      <c r="D60" s="7" t="s">
        <v>312</v>
      </c>
      <c r="E60" s="2" t="s">
        <v>213</v>
      </c>
      <c r="F60" s="2" t="s">
        <v>28</v>
      </c>
      <c r="G60" s="38" t="s">
        <v>73</v>
      </c>
      <c r="H60" s="39">
        <v>2.4152777777777775E-3</v>
      </c>
      <c r="I60" s="40" t="str">
        <f t="shared" si="2"/>
        <v>3:28.68</v>
      </c>
      <c r="J60" s="66">
        <v>2.2298611111111108E-3</v>
      </c>
      <c r="K60" s="67">
        <v>2.2298611111111108E-3</v>
      </c>
      <c r="L60" s="28" t="str">
        <f>IF(H60&lt;$J$60,"破我國紀錄","")</f>
        <v/>
      </c>
      <c r="M60" s="28" t="str">
        <f>IF(H60&lt;$K$60,"破成人賽紀錄","")</f>
        <v/>
      </c>
    </row>
    <row r="61" spans="1:13" ht="30" customHeight="1">
      <c r="A61" s="28"/>
      <c r="B61" s="28">
        <f t="shared" si="28"/>
        <v>2</v>
      </c>
      <c r="C61" s="28">
        <f t="shared" si="29"/>
        <v>2</v>
      </c>
      <c r="D61" s="7" t="s">
        <v>310</v>
      </c>
      <c r="E61" s="2" t="s">
        <v>304</v>
      </c>
      <c r="F61" s="2" t="s">
        <v>28</v>
      </c>
      <c r="G61" s="38" t="s">
        <v>73</v>
      </c>
      <c r="H61" s="39">
        <v>2.4458333333333333E-3</v>
      </c>
      <c r="I61" s="40" t="str">
        <f t="shared" si="2"/>
        <v>3:31.32</v>
      </c>
      <c r="J61" s="69"/>
      <c r="K61" s="69"/>
      <c r="L61" s="28" t="str">
        <f t="shared" ref="L61:L68" si="30">IF(H61&lt;$J$60,"破我國紀錄","")</f>
        <v/>
      </c>
      <c r="M61" s="28" t="str">
        <f t="shared" ref="M61:M68" si="31">IF(H61&lt;$K$60,"破成人賽紀錄","")</f>
        <v/>
      </c>
    </row>
    <row r="62" spans="1:13" ht="30" customHeight="1">
      <c r="A62" s="28"/>
      <c r="B62" s="28">
        <f t="shared" si="28"/>
        <v>3</v>
      </c>
      <c r="C62" s="28">
        <f t="shared" si="29"/>
        <v>3</v>
      </c>
      <c r="D62" s="7" t="s">
        <v>309</v>
      </c>
      <c r="E62" s="2" t="s">
        <v>2</v>
      </c>
      <c r="F62" s="2" t="s">
        <v>28</v>
      </c>
      <c r="G62" s="38" t="s">
        <v>73</v>
      </c>
      <c r="H62" s="39">
        <v>2.4693287037037036E-3</v>
      </c>
      <c r="I62" s="40" t="str">
        <f t="shared" si="2"/>
        <v>3:33.35</v>
      </c>
      <c r="J62" s="69"/>
      <c r="K62" s="69"/>
      <c r="L62" s="28" t="str">
        <f t="shared" si="30"/>
        <v/>
      </c>
      <c r="M62" s="28" t="str">
        <f t="shared" si="31"/>
        <v/>
      </c>
    </row>
    <row r="63" spans="1:13" ht="30" customHeight="1">
      <c r="A63" s="28"/>
      <c r="B63" s="28">
        <f t="shared" si="28"/>
        <v>4</v>
      </c>
      <c r="C63" s="28">
        <f t="shared" si="29"/>
        <v>4</v>
      </c>
      <c r="D63" s="7" t="s">
        <v>612</v>
      </c>
      <c r="E63" s="2" t="s">
        <v>226</v>
      </c>
      <c r="F63" s="2" t="s">
        <v>28</v>
      </c>
      <c r="G63" s="38" t="s">
        <v>73</v>
      </c>
      <c r="H63" s="39">
        <v>2.4798611111111111E-3</v>
      </c>
      <c r="I63" s="40" t="str">
        <f t="shared" si="2"/>
        <v>3:34.26</v>
      </c>
      <c r="J63" s="69"/>
      <c r="K63" s="69"/>
      <c r="L63" s="28" t="str">
        <f t="shared" si="30"/>
        <v/>
      </c>
      <c r="M63" s="28" t="str">
        <f t="shared" si="31"/>
        <v/>
      </c>
    </row>
    <row r="64" spans="1:13" ht="30" customHeight="1">
      <c r="A64" s="28"/>
      <c r="B64" s="28">
        <f t="shared" si="28"/>
        <v>5</v>
      </c>
      <c r="C64" s="28">
        <f t="shared" si="29"/>
        <v>5</v>
      </c>
      <c r="D64" s="7" t="s">
        <v>579</v>
      </c>
      <c r="E64" s="2" t="s">
        <v>173</v>
      </c>
      <c r="F64" s="2" t="s">
        <v>28</v>
      </c>
      <c r="G64" s="38" t="s">
        <v>73</v>
      </c>
      <c r="H64" s="39">
        <v>2.7777777777777779E-3</v>
      </c>
      <c r="I64" s="40" t="str">
        <f t="shared" si="2"/>
        <v>4:00.00</v>
      </c>
      <c r="J64" s="69"/>
      <c r="K64" s="69"/>
      <c r="L64" s="28" t="str">
        <f t="shared" si="30"/>
        <v/>
      </c>
      <c r="M64" s="28" t="str">
        <f t="shared" si="31"/>
        <v/>
      </c>
    </row>
    <row r="65" spans="1:13" ht="30" customHeight="1">
      <c r="A65" s="28"/>
      <c r="B65" s="28">
        <f t="shared" si="28"/>
        <v>6</v>
      </c>
      <c r="C65" s="28">
        <f t="shared" si="29"/>
        <v>6</v>
      </c>
      <c r="D65" s="7" t="s">
        <v>311</v>
      </c>
      <c r="E65" s="2" t="s">
        <v>122</v>
      </c>
      <c r="F65" s="2" t="s">
        <v>28</v>
      </c>
      <c r="G65" s="38" t="s">
        <v>73</v>
      </c>
      <c r="H65" s="39">
        <v>2.7905092592592595E-3</v>
      </c>
      <c r="I65" s="40" t="str">
        <f t="shared" si="2"/>
        <v>4:01.10</v>
      </c>
      <c r="J65" s="69"/>
      <c r="K65" s="69"/>
      <c r="L65" s="28" t="str">
        <f t="shared" si="30"/>
        <v/>
      </c>
      <c r="M65" s="28" t="str">
        <f t="shared" si="31"/>
        <v/>
      </c>
    </row>
    <row r="66" spans="1:13" ht="30" customHeight="1">
      <c r="A66" s="28"/>
      <c r="B66" s="28">
        <f t="shared" si="28"/>
        <v>7</v>
      </c>
      <c r="C66" s="28">
        <f t="shared" si="29"/>
        <v>7</v>
      </c>
      <c r="D66" s="7" t="s">
        <v>143</v>
      </c>
      <c r="E66" s="2" t="s">
        <v>135</v>
      </c>
      <c r="F66" s="2" t="s">
        <v>28</v>
      </c>
      <c r="G66" s="38" t="s">
        <v>73</v>
      </c>
      <c r="H66" s="39">
        <v>2.8414351851851851E-3</v>
      </c>
      <c r="I66" s="40" t="str">
        <f t="shared" si="2"/>
        <v>4:05.50</v>
      </c>
      <c r="J66" s="69"/>
      <c r="K66" s="69"/>
      <c r="L66" s="28" t="str">
        <f t="shared" si="30"/>
        <v/>
      </c>
      <c r="M66" s="28" t="str">
        <f t="shared" si="31"/>
        <v/>
      </c>
    </row>
    <row r="67" spans="1:13" ht="30" customHeight="1">
      <c r="A67" s="28"/>
      <c r="B67" s="28">
        <f t="shared" si="28"/>
        <v>8</v>
      </c>
      <c r="C67" s="28">
        <f t="shared" si="29"/>
        <v>8</v>
      </c>
      <c r="D67" s="7" t="s">
        <v>580</v>
      </c>
      <c r="E67" s="2" t="s">
        <v>149</v>
      </c>
      <c r="F67" s="2" t="s">
        <v>28</v>
      </c>
      <c r="G67" s="38" t="s">
        <v>73</v>
      </c>
      <c r="H67" s="39">
        <v>2.8709490740740739E-3</v>
      </c>
      <c r="I67" s="40" t="str">
        <f t="shared" si="2"/>
        <v>4:08.05</v>
      </c>
      <c r="J67" s="69"/>
      <c r="K67" s="69"/>
      <c r="L67" s="28" t="str">
        <f t="shared" si="30"/>
        <v/>
      </c>
      <c r="M67" s="28" t="str">
        <f t="shared" si="31"/>
        <v/>
      </c>
    </row>
    <row r="68" spans="1:13" ht="30" customHeight="1">
      <c r="A68" s="28"/>
      <c r="B68" s="28">
        <f t="shared" si="28"/>
        <v>9</v>
      </c>
      <c r="C68" s="28">
        <f t="shared" si="29"/>
        <v>9</v>
      </c>
      <c r="D68" s="7" t="s">
        <v>611</v>
      </c>
      <c r="E68" s="2" t="s">
        <v>96</v>
      </c>
      <c r="F68" s="2" t="s">
        <v>28</v>
      </c>
      <c r="G68" s="38" t="s">
        <v>73</v>
      </c>
      <c r="H68" s="39">
        <v>3.1903935185185182E-3</v>
      </c>
      <c r="I68" s="40" t="str">
        <f t="shared" si="2"/>
        <v>4:35.65</v>
      </c>
      <c r="J68" s="68"/>
      <c r="K68" s="68"/>
      <c r="L68" s="28" t="str">
        <f t="shared" si="30"/>
        <v/>
      </c>
      <c r="M68" s="28" t="str">
        <f t="shared" si="31"/>
        <v/>
      </c>
    </row>
    <row r="69" spans="1:13" ht="30" customHeight="1">
      <c r="A69" s="28" t="s">
        <v>913</v>
      </c>
      <c r="B69" s="28">
        <f>RANK(H69,$H$69:$H$78,1)</f>
        <v>1</v>
      </c>
      <c r="C69" s="28">
        <f>RANK(I69,$H$69:$H$78,1)</f>
        <v>1</v>
      </c>
      <c r="D69" s="7" t="s">
        <v>151</v>
      </c>
      <c r="E69" s="2" t="s">
        <v>116</v>
      </c>
      <c r="F69" s="2" t="s">
        <v>30</v>
      </c>
      <c r="G69" s="38" t="s">
        <v>73</v>
      </c>
      <c r="H69" s="39">
        <v>2.3201388888888889E-3</v>
      </c>
      <c r="I69" s="40" t="str">
        <f t="shared" ref="I69:I104" si="32">TEXT(H69,"m:ss.00;@")</f>
        <v>3:20.46</v>
      </c>
      <c r="J69" s="66">
        <v>2.1280092592592592E-3</v>
      </c>
      <c r="K69" s="67">
        <v>2.0601851851851853E-3</v>
      </c>
      <c r="L69" s="28" t="str">
        <f t="shared" ref="L69:L78" si="33">IF(H69&lt;$J$69,"破我國紀錄","")</f>
        <v/>
      </c>
      <c r="M69" s="28" t="str">
        <f>IF(H69&lt;$K$69,"破成人賽紀錄","")</f>
        <v/>
      </c>
    </row>
    <row r="70" spans="1:13" ht="30" customHeight="1">
      <c r="A70" s="28"/>
      <c r="B70" s="28">
        <f>RANK(H70,$H$69:$H$78,1)</f>
        <v>2</v>
      </c>
      <c r="C70" s="28">
        <f>RANK(I70,$H$69:$H$78,1)</f>
        <v>2</v>
      </c>
      <c r="D70" s="7" t="s">
        <v>613</v>
      </c>
      <c r="E70" s="2" t="s">
        <v>2</v>
      </c>
      <c r="F70" s="2" t="s">
        <v>30</v>
      </c>
      <c r="G70" s="38" t="s">
        <v>73</v>
      </c>
      <c r="H70" s="39">
        <v>2.3214120370370368E-3</v>
      </c>
      <c r="I70" s="40" t="str">
        <f t="shared" si="32"/>
        <v>3:20.57</v>
      </c>
      <c r="J70" s="69"/>
      <c r="K70" s="69"/>
      <c r="L70" s="28" t="str">
        <f t="shared" si="33"/>
        <v/>
      </c>
      <c r="M70" s="28" t="str">
        <f t="shared" ref="M70:M78" si="34">IF(H70&lt;$K$69,"破成人賽紀錄","")</f>
        <v/>
      </c>
    </row>
    <row r="71" spans="1:13" ht="30" customHeight="1">
      <c r="A71" s="28"/>
      <c r="B71" s="28">
        <f t="shared" ref="B71:B78" si="35">RANK(H71,$H$69:$H$78,1)</f>
        <v>3</v>
      </c>
      <c r="C71" s="28"/>
      <c r="D71" s="54" t="s">
        <v>581</v>
      </c>
      <c r="E71" s="6" t="s">
        <v>90</v>
      </c>
      <c r="F71" s="2" t="s">
        <v>30</v>
      </c>
      <c r="G71" s="38" t="s">
        <v>73</v>
      </c>
      <c r="H71" s="39">
        <v>2.3361111111111113E-3</v>
      </c>
      <c r="I71" s="40" t="str">
        <f t="shared" si="32"/>
        <v>3:21.84</v>
      </c>
      <c r="J71" s="69"/>
      <c r="K71" s="69"/>
      <c r="L71" s="28" t="str">
        <f t="shared" si="33"/>
        <v/>
      </c>
      <c r="M71" s="28" t="str">
        <f t="shared" si="34"/>
        <v/>
      </c>
    </row>
    <row r="72" spans="1:13" ht="30" customHeight="1">
      <c r="A72" s="28"/>
      <c r="B72" s="28">
        <f t="shared" si="35"/>
        <v>4</v>
      </c>
      <c r="C72" s="28">
        <v>3</v>
      </c>
      <c r="D72" s="7" t="s">
        <v>320</v>
      </c>
      <c r="E72" s="2" t="s">
        <v>321</v>
      </c>
      <c r="F72" s="2" t="s">
        <v>30</v>
      </c>
      <c r="G72" s="38" t="s">
        <v>73</v>
      </c>
      <c r="H72" s="39">
        <v>2.3545138888888891E-3</v>
      </c>
      <c r="I72" s="40" t="str">
        <f t="shared" si="32"/>
        <v>3:23.43</v>
      </c>
      <c r="J72" s="69"/>
      <c r="K72" s="69"/>
      <c r="L72" s="28" t="str">
        <f t="shared" si="33"/>
        <v/>
      </c>
      <c r="M72" s="28" t="str">
        <f t="shared" si="34"/>
        <v/>
      </c>
    </row>
    <row r="73" spans="1:13" ht="30" customHeight="1">
      <c r="A73" s="28"/>
      <c r="B73" s="28">
        <f t="shared" si="35"/>
        <v>5</v>
      </c>
      <c r="C73" s="28">
        <v>4</v>
      </c>
      <c r="D73" s="7" t="s">
        <v>326</v>
      </c>
      <c r="E73" s="7" t="s">
        <v>29</v>
      </c>
      <c r="F73" s="7" t="s">
        <v>30</v>
      </c>
      <c r="G73" s="38" t="s">
        <v>73</v>
      </c>
      <c r="H73" s="39">
        <v>2.3583333333333334E-3</v>
      </c>
      <c r="I73" s="40" t="str">
        <f t="shared" si="32"/>
        <v>3:23.76</v>
      </c>
      <c r="J73" s="69"/>
      <c r="K73" s="69"/>
      <c r="L73" s="28" t="str">
        <f t="shared" si="33"/>
        <v/>
      </c>
      <c r="M73" s="28" t="str">
        <f t="shared" si="34"/>
        <v/>
      </c>
    </row>
    <row r="74" spans="1:13" ht="30" customHeight="1">
      <c r="A74" s="28"/>
      <c r="B74" s="28">
        <f t="shared" si="35"/>
        <v>6</v>
      </c>
      <c r="C74" s="28">
        <v>5</v>
      </c>
      <c r="D74" s="7" t="s">
        <v>322</v>
      </c>
      <c r="E74" s="2" t="s">
        <v>323</v>
      </c>
      <c r="F74" s="2" t="s">
        <v>30</v>
      </c>
      <c r="G74" s="38" t="s">
        <v>73</v>
      </c>
      <c r="H74" s="39">
        <v>2.4138888888888886E-3</v>
      </c>
      <c r="I74" s="40" t="str">
        <f t="shared" si="32"/>
        <v>3:28.56</v>
      </c>
      <c r="J74" s="69"/>
      <c r="K74" s="69"/>
      <c r="L74" s="28" t="str">
        <f t="shared" si="33"/>
        <v/>
      </c>
      <c r="M74" s="28" t="str">
        <f t="shared" si="34"/>
        <v/>
      </c>
    </row>
    <row r="75" spans="1:13" ht="30" customHeight="1">
      <c r="A75" s="28"/>
      <c r="B75" s="28">
        <f t="shared" si="35"/>
        <v>7</v>
      </c>
      <c r="C75" s="28"/>
      <c r="D75" s="54" t="s">
        <v>433</v>
      </c>
      <c r="E75" s="6" t="s">
        <v>90</v>
      </c>
      <c r="F75" s="2" t="s">
        <v>30</v>
      </c>
      <c r="G75" s="38" t="s">
        <v>73</v>
      </c>
      <c r="H75" s="39">
        <v>2.5834490740740739E-3</v>
      </c>
      <c r="I75" s="40" t="str">
        <f t="shared" si="32"/>
        <v>3:43.21</v>
      </c>
      <c r="J75" s="69"/>
      <c r="K75" s="69"/>
      <c r="L75" s="28" t="str">
        <f t="shared" si="33"/>
        <v/>
      </c>
      <c r="M75" s="28" t="str">
        <f t="shared" si="34"/>
        <v/>
      </c>
    </row>
    <row r="76" spans="1:13" ht="30" customHeight="1">
      <c r="A76" s="28"/>
      <c r="B76" s="28">
        <f t="shared" si="35"/>
        <v>8</v>
      </c>
      <c r="C76" s="28">
        <v>6</v>
      </c>
      <c r="D76" s="7" t="s">
        <v>614</v>
      </c>
      <c r="E76" s="2" t="s">
        <v>122</v>
      </c>
      <c r="F76" s="2" t="s">
        <v>30</v>
      </c>
      <c r="G76" s="38" t="s">
        <v>73</v>
      </c>
      <c r="H76" s="39">
        <v>3.1079861111111113E-3</v>
      </c>
      <c r="I76" s="40" t="str">
        <f t="shared" si="32"/>
        <v>4:28.53</v>
      </c>
      <c r="J76" s="69"/>
      <c r="K76" s="69"/>
      <c r="L76" s="28" t="str">
        <f t="shared" si="33"/>
        <v/>
      </c>
      <c r="M76" s="28" t="str">
        <f t="shared" si="34"/>
        <v/>
      </c>
    </row>
    <row r="77" spans="1:13" ht="30" customHeight="1">
      <c r="A77" s="28"/>
      <c r="B77" s="28">
        <f t="shared" si="35"/>
        <v>9</v>
      </c>
      <c r="C77" s="28">
        <v>7</v>
      </c>
      <c r="D77" s="7" t="s">
        <v>324</v>
      </c>
      <c r="E77" s="2" t="s">
        <v>325</v>
      </c>
      <c r="F77" s="2" t="s">
        <v>30</v>
      </c>
      <c r="G77" s="38" t="s">
        <v>73</v>
      </c>
      <c r="H77" s="39">
        <v>3.3295138888888888E-3</v>
      </c>
      <c r="I77" s="40" t="str">
        <f t="shared" si="32"/>
        <v>4:47.67</v>
      </c>
      <c r="J77" s="69"/>
      <c r="K77" s="69"/>
      <c r="L77" s="28" t="str">
        <f t="shared" si="33"/>
        <v/>
      </c>
      <c r="M77" s="28" t="str">
        <f t="shared" si="34"/>
        <v/>
      </c>
    </row>
    <row r="78" spans="1:13" ht="30" customHeight="1">
      <c r="A78" s="28"/>
      <c r="B78" s="28">
        <f t="shared" si="35"/>
        <v>10</v>
      </c>
      <c r="C78" s="28">
        <v>8</v>
      </c>
      <c r="D78" s="7" t="s">
        <v>615</v>
      </c>
      <c r="E78" s="7" t="s">
        <v>149</v>
      </c>
      <c r="F78" s="7" t="s">
        <v>30</v>
      </c>
      <c r="G78" s="38" t="s">
        <v>73</v>
      </c>
      <c r="H78" s="39">
        <v>3.4856481481481479E-3</v>
      </c>
      <c r="I78" s="40" t="str">
        <f t="shared" si="32"/>
        <v>5:01.16</v>
      </c>
      <c r="J78" s="68"/>
      <c r="K78" s="68"/>
      <c r="L78" s="28" t="str">
        <f t="shared" si="33"/>
        <v/>
      </c>
      <c r="M78" s="28" t="str">
        <f t="shared" si="34"/>
        <v/>
      </c>
    </row>
    <row r="79" spans="1:13" ht="30" customHeight="1">
      <c r="A79" s="28">
        <v>86</v>
      </c>
      <c r="B79" s="28">
        <f>RANK(H79,$H$79:$H$82,1)</f>
        <v>1</v>
      </c>
      <c r="C79" s="28">
        <f>RANK(I79,$H$79:$H$82,1)</f>
        <v>1</v>
      </c>
      <c r="D79" s="7" t="s">
        <v>329</v>
      </c>
      <c r="E79" s="7" t="s">
        <v>24</v>
      </c>
      <c r="F79" s="7" t="s">
        <v>34</v>
      </c>
      <c r="G79" s="38" t="s">
        <v>73</v>
      </c>
      <c r="H79" s="39">
        <v>2.2297453703703702E-3</v>
      </c>
      <c r="I79" s="40" t="str">
        <f t="shared" si="32"/>
        <v>3:12.65</v>
      </c>
      <c r="J79" s="66">
        <v>2.0931712962962965E-3</v>
      </c>
      <c r="K79" s="67">
        <v>2.0931712962962965E-3</v>
      </c>
      <c r="L79" s="28" t="str">
        <f t="shared" ref="L79:L82" si="36">IF(H79&lt;$J$79,"破我國紀錄","")</f>
        <v/>
      </c>
      <c r="M79" s="28" t="str">
        <f>IF(H79&lt;$K$79,"破成人賽紀錄","")</f>
        <v/>
      </c>
    </row>
    <row r="80" spans="1:13" ht="30" customHeight="1">
      <c r="A80" s="28"/>
      <c r="B80" s="28">
        <f>RANK(H80,$H$79:$H$82,1)</f>
        <v>2</v>
      </c>
      <c r="C80" s="28">
        <f>RANK(I80,$H$79:$H$82,1)</f>
        <v>2</v>
      </c>
      <c r="D80" s="7" t="s">
        <v>616</v>
      </c>
      <c r="E80" s="7" t="s">
        <v>103</v>
      </c>
      <c r="F80" s="7" t="s">
        <v>34</v>
      </c>
      <c r="G80" s="38" t="s">
        <v>73</v>
      </c>
      <c r="H80" s="39">
        <v>2.5060185185185185E-3</v>
      </c>
      <c r="I80" s="40" t="str">
        <f t="shared" si="32"/>
        <v>3:36.52</v>
      </c>
      <c r="J80" s="69"/>
      <c r="K80" s="69"/>
      <c r="L80" s="28" t="str">
        <f t="shared" si="36"/>
        <v/>
      </c>
      <c r="M80" s="28" t="str">
        <f t="shared" ref="M80:M82" si="37">IF(H80&lt;$K$79,"破成人賽紀錄","")</f>
        <v/>
      </c>
    </row>
    <row r="81" spans="1:13" ht="30" customHeight="1">
      <c r="A81" s="28"/>
      <c r="B81" s="28"/>
      <c r="C81" s="28"/>
      <c r="D81" s="54" t="s">
        <v>914</v>
      </c>
      <c r="E81" s="54" t="s">
        <v>111</v>
      </c>
      <c r="F81" s="7" t="s">
        <v>34</v>
      </c>
      <c r="G81" s="38" t="s">
        <v>73</v>
      </c>
      <c r="H81" s="39" t="s">
        <v>915</v>
      </c>
      <c r="I81" s="40" t="str">
        <f t="shared" si="32"/>
        <v>棄權</v>
      </c>
      <c r="J81" s="69"/>
      <c r="K81" s="69"/>
      <c r="L81" s="28" t="str">
        <f t="shared" si="36"/>
        <v/>
      </c>
      <c r="M81" s="28" t="str">
        <f t="shared" si="37"/>
        <v/>
      </c>
    </row>
    <row r="82" spans="1:13" ht="30" customHeight="1">
      <c r="A82" s="28"/>
      <c r="B82" s="28"/>
      <c r="C82" s="28"/>
      <c r="D82" s="7" t="s">
        <v>617</v>
      </c>
      <c r="E82" s="7" t="s">
        <v>105</v>
      </c>
      <c r="F82" s="7" t="s">
        <v>34</v>
      </c>
      <c r="G82" s="38" t="s">
        <v>73</v>
      </c>
      <c r="H82" s="39" t="s">
        <v>915</v>
      </c>
      <c r="I82" s="40" t="str">
        <f t="shared" si="32"/>
        <v>棄權</v>
      </c>
      <c r="J82" s="68"/>
      <c r="K82" s="68"/>
      <c r="L82" s="28" t="str">
        <f t="shared" si="36"/>
        <v/>
      </c>
      <c r="M82" s="28" t="str">
        <f t="shared" si="37"/>
        <v/>
      </c>
    </row>
    <row r="83" spans="1:13" ht="30" customHeight="1">
      <c r="A83" s="28">
        <v>87</v>
      </c>
      <c r="B83" s="28">
        <f t="shared" ref="B83:C87" si="38">RANK(H83,$H$83:$H$90,1)</f>
        <v>1</v>
      </c>
      <c r="C83" s="28">
        <f t="shared" si="38"/>
        <v>1</v>
      </c>
      <c r="D83" s="7" t="s">
        <v>340</v>
      </c>
      <c r="E83" s="7" t="s">
        <v>173</v>
      </c>
      <c r="F83" s="7" t="s">
        <v>36</v>
      </c>
      <c r="G83" s="38" t="s">
        <v>73</v>
      </c>
      <c r="H83" s="39">
        <v>2.2339120370370369E-3</v>
      </c>
      <c r="I83" s="40" t="str">
        <f t="shared" si="32"/>
        <v>3:13.01</v>
      </c>
      <c r="J83" s="66">
        <v>2.0501157407407408E-3</v>
      </c>
      <c r="K83" s="67">
        <v>1.9903935185185185E-3</v>
      </c>
      <c r="L83" s="28" t="str">
        <f>IF(H83&lt;$J$83,"破我國紀錄","")</f>
        <v/>
      </c>
      <c r="M83" s="28" t="str">
        <f>IF(H83&lt;$K$83,"破成人賽紀錄","")</f>
        <v/>
      </c>
    </row>
    <row r="84" spans="1:13" ht="30" customHeight="1">
      <c r="A84" s="28"/>
      <c r="B84" s="28">
        <f t="shared" si="38"/>
        <v>2</v>
      </c>
      <c r="C84" s="28">
        <f t="shared" si="38"/>
        <v>2</v>
      </c>
      <c r="D84" s="7" t="s">
        <v>618</v>
      </c>
      <c r="E84" s="7" t="s">
        <v>128</v>
      </c>
      <c r="F84" s="7" t="s">
        <v>36</v>
      </c>
      <c r="G84" s="38" t="s">
        <v>73</v>
      </c>
      <c r="H84" s="39">
        <v>2.2387731481481482E-3</v>
      </c>
      <c r="I84" s="40" t="str">
        <f t="shared" si="32"/>
        <v>3:13.43</v>
      </c>
      <c r="J84" s="69"/>
      <c r="K84" s="69"/>
      <c r="L84" s="28" t="str">
        <f>IF(H84&lt;$J$83,"破我國紀錄","")</f>
        <v/>
      </c>
      <c r="M84" s="28" t="str">
        <f t="shared" ref="M84:M90" si="39">IF(H84&lt;$K$83,"破成人賽紀錄","")</f>
        <v/>
      </c>
    </row>
    <row r="85" spans="1:13" ht="30" customHeight="1">
      <c r="A85" s="28"/>
      <c r="B85" s="28">
        <f t="shared" si="38"/>
        <v>3</v>
      </c>
      <c r="C85" s="28">
        <f t="shared" si="38"/>
        <v>3</v>
      </c>
      <c r="D85" s="7" t="s">
        <v>535</v>
      </c>
      <c r="E85" s="7" t="s">
        <v>242</v>
      </c>
      <c r="F85" s="7" t="s">
        <v>36</v>
      </c>
      <c r="G85" s="38" t="s">
        <v>73</v>
      </c>
      <c r="H85" s="39">
        <v>2.3252314814814815E-3</v>
      </c>
      <c r="I85" s="40" t="str">
        <f t="shared" si="32"/>
        <v>3:20.90</v>
      </c>
      <c r="J85" s="69"/>
      <c r="K85" s="69"/>
      <c r="L85" s="28" t="str">
        <f t="shared" ref="L85:L90" si="40">IF(H85&lt;$J$83,"破我國紀錄","")</f>
        <v/>
      </c>
      <c r="M85" s="28" t="str">
        <f t="shared" si="39"/>
        <v/>
      </c>
    </row>
    <row r="86" spans="1:13" ht="30" customHeight="1">
      <c r="A86" s="28"/>
      <c r="B86" s="28">
        <f t="shared" si="38"/>
        <v>4</v>
      </c>
      <c r="C86" s="28">
        <f t="shared" si="38"/>
        <v>4</v>
      </c>
      <c r="D86" s="7" t="s">
        <v>619</v>
      </c>
      <c r="E86" s="7" t="s">
        <v>2</v>
      </c>
      <c r="F86" s="7" t="s">
        <v>36</v>
      </c>
      <c r="G86" s="38" t="s">
        <v>73</v>
      </c>
      <c r="H86" s="39">
        <v>2.3553240740740739E-3</v>
      </c>
      <c r="I86" s="40" t="str">
        <f t="shared" si="32"/>
        <v>3:23.50</v>
      </c>
      <c r="J86" s="69"/>
      <c r="K86" s="69"/>
      <c r="L86" s="28" t="str">
        <f t="shared" si="40"/>
        <v/>
      </c>
      <c r="M86" s="28" t="str">
        <f t="shared" si="39"/>
        <v/>
      </c>
    </row>
    <row r="87" spans="1:13" ht="30" customHeight="1">
      <c r="A87" s="28"/>
      <c r="B87" s="28">
        <f t="shared" si="38"/>
        <v>5</v>
      </c>
      <c r="C87" s="28">
        <f t="shared" si="38"/>
        <v>5</v>
      </c>
      <c r="D87" s="7" t="s">
        <v>620</v>
      </c>
      <c r="E87" s="2" t="s">
        <v>94</v>
      </c>
      <c r="F87" s="2" t="s">
        <v>36</v>
      </c>
      <c r="G87" s="38" t="s">
        <v>73</v>
      </c>
      <c r="H87" s="39">
        <v>2.4061342592592593E-3</v>
      </c>
      <c r="I87" s="40" t="str">
        <f t="shared" si="32"/>
        <v>3:27.89</v>
      </c>
      <c r="J87" s="69"/>
      <c r="K87" s="69"/>
      <c r="L87" s="28" t="str">
        <f t="shared" si="40"/>
        <v/>
      </c>
      <c r="M87" s="28" t="str">
        <f t="shared" si="39"/>
        <v/>
      </c>
    </row>
    <row r="88" spans="1:13" ht="30" customHeight="1">
      <c r="A88" s="28"/>
      <c r="B88" s="28">
        <f>RANK(H88,$H$83:$H$90,1)</f>
        <v>6</v>
      </c>
      <c r="C88" s="28"/>
      <c r="D88" s="54" t="s">
        <v>162</v>
      </c>
      <c r="E88" s="54" t="s">
        <v>98</v>
      </c>
      <c r="F88" s="7" t="s">
        <v>36</v>
      </c>
      <c r="G88" s="38" t="s">
        <v>73</v>
      </c>
      <c r="H88" s="39">
        <v>2.441087962962963E-3</v>
      </c>
      <c r="I88" s="40" t="str">
        <f t="shared" si="32"/>
        <v>3:30.91</v>
      </c>
      <c r="J88" s="69"/>
      <c r="K88" s="69"/>
      <c r="L88" s="28" t="str">
        <f t="shared" si="40"/>
        <v/>
      </c>
      <c r="M88" s="28" t="str">
        <f t="shared" si="39"/>
        <v/>
      </c>
    </row>
    <row r="89" spans="1:13" ht="30" customHeight="1">
      <c r="A89" s="28"/>
      <c r="B89" s="28">
        <f>RANK(H89,$H$83:$H$90,1)</f>
        <v>7</v>
      </c>
      <c r="C89" s="28">
        <v>6</v>
      </c>
      <c r="D89" s="7" t="s">
        <v>346</v>
      </c>
      <c r="E89" s="7" t="s">
        <v>167</v>
      </c>
      <c r="F89" s="7" t="s">
        <v>36</v>
      </c>
      <c r="G89" s="38" t="s">
        <v>73</v>
      </c>
      <c r="H89" s="39">
        <v>2.5020833333333332E-3</v>
      </c>
      <c r="I89" s="40" t="str">
        <f t="shared" si="32"/>
        <v>3:36.18</v>
      </c>
      <c r="J89" s="69"/>
      <c r="K89" s="69"/>
      <c r="L89" s="28" t="str">
        <f t="shared" si="40"/>
        <v/>
      </c>
      <c r="M89" s="28" t="str">
        <f t="shared" si="39"/>
        <v/>
      </c>
    </row>
    <row r="90" spans="1:13" ht="30" customHeight="1">
      <c r="A90" s="28"/>
      <c r="B90" s="28"/>
      <c r="C90" s="28"/>
      <c r="D90" s="7" t="s">
        <v>350</v>
      </c>
      <c r="E90" s="7" t="s">
        <v>173</v>
      </c>
      <c r="F90" s="7" t="s">
        <v>36</v>
      </c>
      <c r="G90" s="38" t="s">
        <v>73</v>
      </c>
      <c r="H90" s="39" t="s">
        <v>915</v>
      </c>
      <c r="I90" s="40" t="str">
        <f t="shared" si="32"/>
        <v>棄權</v>
      </c>
      <c r="J90" s="68"/>
      <c r="K90" s="68"/>
      <c r="L90" s="28" t="str">
        <f t="shared" si="40"/>
        <v/>
      </c>
      <c r="M90" s="28" t="str">
        <f t="shared" si="39"/>
        <v/>
      </c>
    </row>
    <row r="91" spans="1:13" ht="30" customHeight="1">
      <c r="A91" s="28">
        <v>88</v>
      </c>
      <c r="B91" s="28">
        <f t="shared" ref="B91:C94" si="41">RANK(H91,$H$91:$H$94,1)</f>
        <v>1</v>
      </c>
      <c r="C91" s="28">
        <f t="shared" si="41"/>
        <v>1</v>
      </c>
      <c r="D91" s="7" t="s">
        <v>622</v>
      </c>
      <c r="E91" s="2" t="s">
        <v>167</v>
      </c>
      <c r="F91" s="2" t="s">
        <v>40</v>
      </c>
      <c r="G91" s="38" t="s">
        <v>73</v>
      </c>
      <c r="H91" s="39">
        <v>2.0969907407407408E-3</v>
      </c>
      <c r="I91" s="40" t="str">
        <f t="shared" si="32"/>
        <v>3:01.18</v>
      </c>
      <c r="J91" s="66">
        <v>2.0078703703703704E-3</v>
      </c>
      <c r="K91" s="67">
        <v>2.0078703703703704E-3</v>
      </c>
      <c r="L91" s="28" t="str">
        <f>IF(H91&lt;$J$91,"破我國紀錄","")</f>
        <v/>
      </c>
      <c r="M91" s="28" t="str">
        <f>IF(H91&lt;$K$91,"破成人賽紀錄","")</f>
        <v/>
      </c>
    </row>
    <row r="92" spans="1:13" ht="30" customHeight="1">
      <c r="A92" s="28"/>
      <c r="B92" s="28">
        <f t="shared" si="41"/>
        <v>2</v>
      </c>
      <c r="C92" s="28">
        <f t="shared" si="41"/>
        <v>2</v>
      </c>
      <c r="D92" s="7" t="s">
        <v>621</v>
      </c>
      <c r="E92" s="2" t="s">
        <v>167</v>
      </c>
      <c r="F92" s="2" t="s">
        <v>40</v>
      </c>
      <c r="G92" s="38" t="s">
        <v>73</v>
      </c>
      <c r="H92" s="39">
        <v>2.5736111111111112E-3</v>
      </c>
      <c r="I92" s="40" t="str">
        <f t="shared" si="32"/>
        <v>3:42.36</v>
      </c>
      <c r="J92" s="69"/>
      <c r="K92" s="69"/>
      <c r="L92" s="28" t="str">
        <f t="shared" ref="L92:L94" si="42">IF(H92&lt;$J$91,"破我國紀錄","")</f>
        <v/>
      </c>
      <c r="M92" s="28" t="str">
        <f t="shared" ref="M92:M94" si="43">IF(H92&lt;$K$91,"破成人賽紀錄","")</f>
        <v/>
      </c>
    </row>
    <row r="93" spans="1:13" ht="30" customHeight="1">
      <c r="A93" s="28"/>
      <c r="B93" s="28">
        <f t="shared" si="41"/>
        <v>3</v>
      </c>
      <c r="C93" s="28">
        <f t="shared" si="41"/>
        <v>3</v>
      </c>
      <c r="D93" s="7" t="s">
        <v>355</v>
      </c>
      <c r="E93" s="2" t="s">
        <v>2</v>
      </c>
      <c r="F93" s="2" t="s">
        <v>40</v>
      </c>
      <c r="G93" s="38" t="s">
        <v>73</v>
      </c>
      <c r="H93" s="39">
        <v>2.6490740740740741E-3</v>
      </c>
      <c r="I93" s="40" t="str">
        <f t="shared" si="32"/>
        <v>3:48.88</v>
      </c>
      <c r="J93" s="69"/>
      <c r="K93" s="69"/>
      <c r="L93" s="28" t="str">
        <f t="shared" si="42"/>
        <v/>
      </c>
      <c r="M93" s="28" t="str">
        <f t="shared" si="43"/>
        <v/>
      </c>
    </row>
    <row r="94" spans="1:13" ht="30" customHeight="1">
      <c r="A94" s="28"/>
      <c r="B94" s="28">
        <f t="shared" si="41"/>
        <v>4</v>
      </c>
      <c r="C94" s="28">
        <f t="shared" si="41"/>
        <v>4</v>
      </c>
      <c r="D94" s="7" t="s">
        <v>353</v>
      </c>
      <c r="E94" s="2" t="s">
        <v>354</v>
      </c>
      <c r="F94" s="2" t="s">
        <v>40</v>
      </c>
      <c r="G94" s="38" t="s">
        <v>73</v>
      </c>
      <c r="H94" s="39">
        <v>2.6537037037037037E-3</v>
      </c>
      <c r="I94" s="40" t="str">
        <f t="shared" si="32"/>
        <v>3:49.28</v>
      </c>
      <c r="J94" s="68"/>
      <c r="K94" s="68"/>
      <c r="L94" s="28" t="str">
        <f t="shared" si="42"/>
        <v/>
      </c>
      <c r="M94" s="28" t="str">
        <f t="shared" si="43"/>
        <v/>
      </c>
    </row>
    <row r="95" spans="1:13" ht="30" customHeight="1">
      <c r="A95" s="28">
        <v>88</v>
      </c>
      <c r="B95" s="28">
        <f>RANK(H95,$H$95:$H$96,1)</f>
        <v>1</v>
      </c>
      <c r="C95" s="28">
        <f>RANK(I95,$H$95:$H$96,1)</f>
        <v>1</v>
      </c>
      <c r="D95" s="7" t="s">
        <v>357</v>
      </c>
      <c r="E95" s="2" t="s">
        <v>24</v>
      </c>
      <c r="F95" s="2" t="s">
        <v>42</v>
      </c>
      <c r="G95" s="38" t="s">
        <v>73</v>
      </c>
      <c r="H95" s="39">
        <v>2.1157407407407409E-3</v>
      </c>
      <c r="I95" s="40" t="str">
        <f t="shared" si="32"/>
        <v>3:02.80</v>
      </c>
      <c r="J95" s="66">
        <v>1.9711805555555554E-3</v>
      </c>
      <c r="K95" s="67">
        <v>1.9711805555555554E-3</v>
      </c>
      <c r="L95" s="28" t="str">
        <f>IF(H95&lt;$J$95,"破我國紀錄","")</f>
        <v/>
      </c>
      <c r="M95" s="28" t="str">
        <f>IF(H95&lt;$K$95,"破成人賽紀錄","")</f>
        <v/>
      </c>
    </row>
    <row r="96" spans="1:13" ht="30" customHeight="1">
      <c r="A96" s="28"/>
      <c r="B96" s="28">
        <f>RANK(H96,$H$95:$H$96,1)</f>
        <v>2</v>
      </c>
      <c r="C96" s="28">
        <f>RANK(I96,$H$95:$H$96,1)</f>
        <v>2</v>
      </c>
      <c r="D96" s="7" t="s">
        <v>623</v>
      </c>
      <c r="E96" s="2" t="s">
        <v>94</v>
      </c>
      <c r="F96" s="2" t="s">
        <v>42</v>
      </c>
      <c r="G96" s="38" t="s">
        <v>73</v>
      </c>
      <c r="H96" s="39">
        <v>2.3277777777777776E-3</v>
      </c>
      <c r="I96" s="40" t="str">
        <f t="shared" si="32"/>
        <v>3:21.12</v>
      </c>
      <c r="J96" s="68"/>
      <c r="K96" s="68"/>
      <c r="L96" s="28" t="str">
        <f>IF(H96&lt;$J$95,"破我國紀錄","")</f>
        <v/>
      </c>
      <c r="M96" s="28" t="str">
        <f>IF(H96&lt;$K$95,"破成人賽紀錄","")</f>
        <v/>
      </c>
    </row>
    <row r="97" spans="1:13" ht="30" customHeight="1">
      <c r="A97" s="28">
        <v>89</v>
      </c>
      <c r="B97" s="28">
        <f t="shared" ref="B97:C99" si="44">RANK(H97,$H$97:$H$100,1)</f>
        <v>1</v>
      </c>
      <c r="C97" s="28">
        <f t="shared" si="44"/>
        <v>1</v>
      </c>
      <c r="D97" s="7" t="s">
        <v>363</v>
      </c>
      <c r="E97" s="2" t="s">
        <v>1</v>
      </c>
      <c r="F97" s="2" t="s">
        <v>43</v>
      </c>
      <c r="G97" s="38" t="s">
        <v>73</v>
      </c>
      <c r="H97" s="39">
        <v>2.1567129629629631E-3</v>
      </c>
      <c r="I97" s="40" t="str">
        <f t="shared" si="32"/>
        <v>3:06.34</v>
      </c>
      <c r="J97" s="66">
        <v>1.9564814814814814E-3</v>
      </c>
      <c r="K97" s="67">
        <v>1.9564814814814814E-3</v>
      </c>
      <c r="L97" s="28" t="str">
        <f>IF(H97&lt;$J$97,"破我國紀錄","")</f>
        <v/>
      </c>
      <c r="M97" s="28" t="str">
        <f>IF(H97&lt;$K$97,"破成人賽紀錄","")</f>
        <v/>
      </c>
    </row>
    <row r="98" spans="1:13" ht="30" customHeight="1">
      <c r="A98" s="28"/>
      <c r="B98" s="28">
        <f t="shared" si="44"/>
        <v>2</v>
      </c>
      <c r="C98" s="28">
        <f t="shared" si="44"/>
        <v>2</v>
      </c>
      <c r="D98" s="7" t="s">
        <v>624</v>
      </c>
      <c r="E98" s="2" t="s">
        <v>122</v>
      </c>
      <c r="F98" s="2" t="s">
        <v>43</v>
      </c>
      <c r="G98" s="38" t="s">
        <v>73</v>
      </c>
      <c r="H98" s="39">
        <v>2.3743055555555557E-3</v>
      </c>
      <c r="I98" s="40" t="str">
        <f t="shared" si="32"/>
        <v>3:25.14</v>
      </c>
      <c r="J98" s="69"/>
      <c r="K98" s="69"/>
      <c r="L98" s="28" t="str">
        <f t="shared" ref="L98:L100" si="45">IF(H98&lt;$J$97,"破我國紀錄","")</f>
        <v/>
      </c>
      <c r="M98" s="28" t="str">
        <f t="shared" ref="M98:M100" si="46">IF(H98&lt;$K$97,"破成人賽紀錄","")</f>
        <v/>
      </c>
    </row>
    <row r="99" spans="1:13" ht="30" customHeight="1">
      <c r="A99" s="28"/>
      <c r="B99" s="28">
        <f t="shared" si="44"/>
        <v>3</v>
      </c>
      <c r="C99" s="28">
        <f t="shared" si="44"/>
        <v>3</v>
      </c>
      <c r="D99" s="7" t="s">
        <v>361</v>
      </c>
      <c r="E99" s="2" t="s">
        <v>242</v>
      </c>
      <c r="F99" s="2" t="s">
        <v>43</v>
      </c>
      <c r="G99" s="38" t="s">
        <v>73</v>
      </c>
      <c r="H99" s="39">
        <v>2.7259259259259263E-3</v>
      </c>
      <c r="I99" s="40" t="str">
        <f t="shared" si="32"/>
        <v>3:55.52</v>
      </c>
      <c r="J99" s="69"/>
      <c r="K99" s="69"/>
      <c r="L99" s="28" t="str">
        <f t="shared" si="45"/>
        <v/>
      </c>
      <c r="M99" s="28" t="str">
        <f t="shared" si="46"/>
        <v/>
      </c>
    </row>
    <row r="100" spans="1:13" ht="30" customHeight="1">
      <c r="A100" s="28"/>
      <c r="B100" s="28"/>
      <c r="C100" s="28"/>
      <c r="D100" s="7" t="s">
        <v>362</v>
      </c>
      <c r="E100" s="2" t="s">
        <v>2</v>
      </c>
      <c r="F100" s="2" t="s">
        <v>43</v>
      </c>
      <c r="G100" s="38" t="s">
        <v>73</v>
      </c>
      <c r="H100" s="39" t="s">
        <v>915</v>
      </c>
      <c r="I100" s="40" t="str">
        <f t="shared" si="32"/>
        <v>棄權</v>
      </c>
      <c r="J100" s="68"/>
      <c r="K100" s="68"/>
      <c r="L100" s="28" t="str">
        <f t="shared" si="45"/>
        <v/>
      </c>
      <c r="M100" s="28" t="str">
        <f t="shared" si="46"/>
        <v/>
      </c>
    </row>
    <row r="101" spans="1:13" ht="30" customHeight="1">
      <c r="A101" s="28">
        <v>89</v>
      </c>
      <c r="B101" s="28">
        <f>RANK(H101,$H$101:$H$102,1)</f>
        <v>1</v>
      </c>
      <c r="C101" s="28">
        <f>RANK(I101,$H$101:$H$102,1)</f>
        <v>1</v>
      </c>
      <c r="D101" s="7" t="s">
        <v>625</v>
      </c>
      <c r="E101" s="2" t="s">
        <v>156</v>
      </c>
      <c r="F101" s="2" t="s">
        <v>44</v>
      </c>
      <c r="G101" s="38" t="s">
        <v>73</v>
      </c>
      <c r="H101" s="39">
        <v>2.6770833333333334E-3</v>
      </c>
      <c r="I101" s="40" t="str">
        <f t="shared" si="32"/>
        <v>3:51.30</v>
      </c>
      <c r="J101" s="66">
        <v>1.7636574074074074E-3</v>
      </c>
      <c r="K101" s="67">
        <v>1.7636574074074074E-3</v>
      </c>
      <c r="L101" s="28" t="str">
        <f>IF(H101&lt;$J$101,"破我國紀錄","")</f>
        <v/>
      </c>
      <c r="M101" s="28" t="str">
        <f>IF(H101&lt;$K$101,"破成人賽紀錄","")</f>
        <v/>
      </c>
    </row>
    <row r="102" spans="1:13" ht="30" customHeight="1">
      <c r="A102" s="28"/>
      <c r="B102" s="28">
        <f>RANK(H102,$H$101:$H$102,1)</f>
        <v>2</v>
      </c>
      <c r="C102" s="28">
        <f>RANK(I102,$H$101:$H$102,1)</f>
        <v>2</v>
      </c>
      <c r="D102" s="7" t="s">
        <v>626</v>
      </c>
      <c r="E102" s="2" t="s">
        <v>122</v>
      </c>
      <c r="F102" s="2" t="s">
        <v>44</v>
      </c>
      <c r="G102" s="38" t="s">
        <v>73</v>
      </c>
      <c r="H102" s="39">
        <v>2.9281250000000002E-3</v>
      </c>
      <c r="I102" s="40" t="str">
        <f t="shared" si="32"/>
        <v>4:12.99</v>
      </c>
      <c r="J102" s="68"/>
      <c r="K102" s="68"/>
      <c r="L102" s="28" t="str">
        <f>IF(H102&lt;$J$101,"破我國紀錄","")</f>
        <v/>
      </c>
      <c r="M102" s="28" t="str">
        <f>IF(H102&lt;$K$101,"破成人賽紀錄","")</f>
        <v/>
      </c>
    </row>
    <row r="103" spans="1:13" ht="30" customHeight="1">
      <c r="A103" s="28">
        <v>89</v>
      </c>
      <c r="B103" s="28">
        <f>RANK(H103,$H$103:$H$104,1)</f>
        <v>1</v>
      </c>
      <c r="C103" s="28"/>
      <c r="D103" s="54" t="s">
        <v>916</v>
      </c>
      <c r="E103" s="6" t="s">
        <v>85</v>
      </c>
      <c r="F103" s="2" t="s">
        <v>45</v>
      </c>
      <c r="G103" s="38" t="s">
        <v>73</v>
      </c>
      <c r="H103" s="39">
        <v>1.9020833333333331E-3</v>
      </c>
      <c r="I103" s="40" t="str">
        <f t="shared" si="32"/>
        <v>2:44.34</v>
      </c>
      <c r="J103" s="66">
        <v>1.8865740740740742E-3</v>
      </c>
      <c r="K103" s="67">
        <v>1.8865740740740742E-3</v>
      </c>
      <c r="L103" s="28" t="str">
        <f>IF(H103&lt;$J$103,"破我國紀錄","")</f>
        <v/>
      </c>
      <c r="M103" s="28" t="str">
        <f>IF(H103&lt;$K$103,"破成人賽紀錄","")</f>
        <v/>
      </c>
    </row>
    <row r="104" spans="1:13" ht="30" customHeight="1">
      <c r="A104" s="28"/>
      <c r="B104" s="28">
        <f>RANK(H104,$H$103:$H$104,1)</f>
        <v>2</v>
      </c>
      <c r="C104" s="28">
        <v>1</v>
      </c>
      <c r="D104" s="7" t="s">
        <v>627</v>
      </c>
      <c r="E104" s="2" t="s">
        <v>409</v>
      </c>
      <c r="F104" s="2" t="s">
        <v>45</v>
      </c>
      <c r="G104" s="38" t="s">
        <v>73</v>
      </c>
      <c r="H104" s="39">
        <v>2.5234953703703704E-3</v>
      </c>
      <c r="I104" s="40" t="str">
        <f t="shared" si="32"/>
        <v>3:38.03</v>
      </c>
      <c r="J104" s="71"/>
      <c r="K104" s="71"/>
      <c r="L104" s="28" t="str">
        <f>IF(H104&lt;$J$103,"破我國紀錄","")</f>
        <v/>
      </c>
      <c r="M104" s="28" t="str">
        <f>IF(H104&lt;$K$103,"破成人賽紀錄","")</f>
        <v/>
      </c>
    </row>
    <row r="105" spans="1:13" ht="30" customHeight="1">
      <c r="E105" s="35"/>
      <c r="J105" s="23"/>
      <c r="K105" s="23"/>
    </row>
    <row r="106" spans="1:13" ht="30" customHeight="1">
      <c r="E106" s="35"/>
      <c r="J106" s="23"/>
      <c r="K106" s="23"/>
    </row>
    <row r="107" spans="1:13" ht="30" customHeight="1">
      <c r="E107" s="35"/>
      <c r="J107" s="23"/>
      <c r="K107" s="23"/>
    </row>
    <row r="108" spans="1:13" ht="30" customHeight="1">
      <c r="E108" s="35"/>
      <c r="J108" s="23"/>
      <c r="K108" s="23"/>
    </row>
    <row r="109" spans="1:13" ht="30" customHeight="1">
      <c r="E109" s="35"/>
      <c r="J109" s="23"/>
      <c r="K109" s="23"/>
    </row>
    <row r="110" spans="1:13" ht="30" customHeight="1">
      <c r="E110" s="35"/>
      <c r="J110" s="23"/>
      <c r="K110" s="23"/>
    </row>
    <row r="111" spans="1:13" ht="30" customHeight="1">
      <c r="E111" s="35"/>
      <c r="J111" s="23"/>
      <c r="K111" s="23"/>
    </row>
    <row r="112" spans="1:13" ht="30" customHeight="1">
      <c r="E112" s="35"/>
      <c r="J112" s="23"/>
      <c r="K112" s="23"/>
    </row>
    <row r="113" spans="5:11" ht="30" customHeight="1">
      <c r="E113" s="35"/>
      <c r="J113" s="23"/>
      <c r="K113" s="23"/>
    </row>
    <row r="114" spans="5:11" ht="30" customHeight="1">
      <c r="E114" s="35"/>
      <c r="J114" s="23"/>
      <c r="K114" s="23"/>
    </row>
    <row r="115" spans="5:11" ht="30" customHeight="1">
      <c r="E115" s="35"/>
      <c r="J115" s="23"/>
      <c r="K115" s="23"/>
    </row>
    <row r="116" spans="5:11" ht="30" customHeight="1">
      <c r="E116" s="35"/>
      <c r="J116" s="23"/>
      <c r="K116" s="23"/>
    </row>
    <row r="117" spans="5:11" ht="30" customHeight="1">
      <c r="E117" s="35"/>
      <c r="J117" s="23"/>
      <c r="K117" s="23"/>
    </row>
    <row r="118" spans="5:11" ht="30" customHeight="1">
      <c r="E118" s="35"/>
      <c r="J118" s="23"/>
      <c r="K118" s="23"/>
    </row>
    <row r="119" spans="5:11" ht="30" customHeight="1">
      <c r="E119" s="35"/>
      <c r="J119" s="23"/>
      <c r="K119" s="23"/>
    </row>
    <row r="120" spans="5:11" ht="30" customHeight="1">
      <c r="E120" s="35"/>
      <c r="J120" s="23"/>
      <c r="K120" s="23"/>
    </row>
    <row r="121" spans="5:11" ht="30" customHeight="1">
      <c r="E121" s="35"/>
      <c r="J121" s="23"/>
      <c r="K121" s="23"/>
    </row>
    <row r="122" spans="5:11" ht="30" customHeight="1">
      <c r="E122" s="35"/>
      <c r="J122" s="23"/>
      <c r="K122" s="23"/>
    </row>
    <row r="123" spans="5:11" ht="30" customHeight="1">
      <c r="E123" s="35"/>
      <c r="J123" s="23"/>
      <c r="K123" s="23"/>
    </row>
    <row r="124" spans="5:11" ht="30" customHeight="1">
      <c r="E124" s="35"/>
      <c r="J124" s="23"/>
      <c r="K124" s="23"/>
    </row>
    <row r="125" spans="5:11" ht="30" customHeight="1">
      <c r="E125" s="35"/>
      <c r="J125" s="23"/>
      <c r="K125" s="23"/>
    </row>
    <row r="126" spans="5:11" ht="30" customHeight="1">
      <c r="E126" s="35"/>
      <c r="J126" s="23"/>
      <c r="K126" s="23"/>
    </row>
    <row r="127" spans="5:11" ht="30" customHeight="1">
      <c r="E127" s="35"/>
      <c r="J127" s="23"/>
      <c r="K127" s="23"/>
    </row>
    <row r="128" spans="5:11" ht="30" customHeight="1">
      <c r="E128" s="35"/>
      <c r="J128" s="23"/>
      <c r="K128" s="23"/>
    </row>
    <row r="129" spans="5:11" ht="30" customHeight="1">
      <c r="E129" s="35"/>
      <c r="J129" s="23"/>
      <c r="K129" s="23"/>
    </row>
    <row r="130" spans="5:11" ht="30" customHeight="1">
      <c r="E130" s="35"/>
      <c r="J130" s="23"/>
      <c r="K130" s="23"/>
    </row>
    <row r="131" spans="5:11" ht="30" customHeight="1">
      <c r="E131" s="35"/>
      <c r="J131" s="23"/>
      <c r="K131" s="23"/>
    </row>
    <row r="132" spans="5:11" ht="30" customHeight="1">
      <c r="E132" s="35"/>
      <c r="J132" s="23"/>
      <c r="K132" s="23"/>
    </row>
    <row r="133" spans="5:11" ht="30" customHeight="1">
      <c r="E133" s="35"/>
      <c r="J133" s="23"/>
      <c r="K133" s="23"/>
    </row>
    <row r="134" spans="5:11" ht="30" customHeight="1">
      <c r="E134" s="35"/>
      <c r="J134" s="23"/>
      <c r="K134" s="23"/>
    </row>
    <row r="135" spans="5:11" ht="30" customHeight="1">
      <c r="E135" s="35"/>
      <c r="J135" s="23"/>
      <c r="K135" s="23"/>
    </row>
    <row r="136" spans="5:11" ht="30" customHeight="1">
      <c r="E136" s="35"/>
      <c r="J136" s="23"/>
      <c r="K136" s="23"/>
    </row>
    <row r="137" spans="5:11" ht="30" customHeight="1">
      <c r="E137" s="35"/>
      <c r="J137" s="23"/>
      <c r="K137" s="23"/>
    </row>
    <row r="138" spans="5:11" ht="30" customHeight="1">
      <c r="E138" s="35"/>
      <c r="J138" s="23"/>
      <c r="K138" s="23"/>
    </row>
    <row r="139" spans="5:11" ht="30" customHeight="1">
      <c r="E139" s="35"/>
      <c r="J139" s="23"/>
      <c r="K139" s="23"/>
    </row>
    <row r="140" spans="5:11" ht="30" customHeight="1">
      <c r="E140" s="35"/>
      <c r="J140" s="23"/>
      <c r="K140" s="23"/>
    </row>
    <row r="141" spans="5:11" ht="30" customHeight="1">
      <c r="E141" s="35"/>
      <c r="J141" s="23"/>
      <c r="K141" s="23"/>
    </row>
    <row r="142" spans="5:11" ht="30" customHeight="1">
      <c r="E142" s="35"/>
      <c r="J142" s="23"/>
      <c r="K142" s="23"/>
    </row>
    <row r="143" spans="5:11" ht="30" customHeight="1">
      <c r="E143" s="35"/>
      <c r="J143" s="23"/>
      <c r="K143" s="23"/>
    </row>
    <row r="144" spans="5:11" ht="30" customHeight="1">
      <c r="E144" s="35"/>
    </row>
  </sheetData>
  <phoneticPr fontId="1" type="noConversion"/>
  <pageMargins left="0.31496062992125984" right="0.31496062992125984" top="0.78740157480314965" bottom="0.47244094488188981" header="0.31496062992125984" footer="0.31496062992125984"/>
  <pageSetup paperSize="9" scale="71" fitToHeight="0" orientation="portrait" horizontalDpi="0" verticalDpi="0" r:id="rId1"/>
  <rowBreaks count="25" manualBreakCount="25">
    <brk id="4" max="16383" man="1"/>
    <brk id="6" max="16383" man="1"/>
    <brk id="8" max="16383" man="1"/>
    <brk id="15" max="16383" man="1"/>
    <brk id="21" max="16383" man="1"/>
    <brk id="26" max="16383" man="1"/>
    <brk id="29" max="16383" man="1"/>
    <brk id="32" max="16383" man="1"/>
    <brk id="35" max="16383" man="1"/>
    <brk id="36" max="16383" man="1"/>
    <brk id="37" max="16383" man="1"/>
    <brk id="38" max="16383" man="1"/>
    <brk id="39" max="16383" man="1"/>
    <brk id="42" max="16383" man="1"/>
    <brk id="46" max="16383" man="1"/>
    <brk id="53" max="16383" man="1"/>
    <brk id="59" max="16383" man="1"/>
    <brk id="68" max="16383" man="1"/>
    <brk id="78" max="16383" man="1"/>
    <brk id="82" max="16383" man="1"/>
    <brk id="90" max="16383" man="1"/>
    <brk id="94" max="16383" man="1"/>
    <brk id="96" max="16383" man="1"/>
    <brk id="100" max="16383" man="1"/>
    <brk id="10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45"/>
  <sheetViews>
    <sheetView zoomScale="110" zoomScaleNormal="110" workbookViewId="0">
      <selection activeCell="B80" sqref="B80:M80"/>
    </sheetView>
  </sheetViews>
  <sheetFormatPr defaultColWidth="8.875" defaultRowHeight="30" customHeight="1"/>
  <cols>
    <col min="1" max="1" width="3.375" style="44" customWidth="1"/>
    <col min="2" max="3" width="6.125" style="43" customWidth="1"/>
    <col min="4" max="4" width="20.75" style="43" customWidth="1"/>
    <col min="5" max="5" width="30.75" style="43" customWidth="1"/>
    <col min="6" max="6" width="7" style="43" customWidth="1"/>
    <col min="7" max="7" width="10.625" style="43" customWidth="1"/>
    <col min="8" max="8" width="10.375" style="45" customWidth="1"/>
    <col min="9" max="9" width="7.875" style="46" hidden="1" customWidth="1"/>
    <col min="10" max="11" width="8.75" style="21" customWidth="1"/>
    <col min="12" max="13" width="11.375" style="43" customWidth="1"/>
    <col min="14" max="16384" width="8.875" style="35"/>
  </cols>
  <sheetData>
    <row r="1" spans="1:13" ht="30" customHeight="1">
      <c r="A1" s="56" t="s">
        <v>629</v>
      </c>
      <c r="B1" s="29" t="s">
        <v>803</v>
      </c>
      <c r="C1" s="29" t="s">
        <v>804</v>
      </c>
      <c r="D1" s="29" t="s">
        <v>54</v>
      </c>
      <c r="E1" s="29" t="s">
        <v>83</v>
      </c>
      <c r="F1" s="29" t="s">
        <v>0</v>
      </c>
      <c r="G1" s="29" t="s">
        <v>53</v>
      </c>
      <c r="H1" s="31" t="s">
        <v>56</v>
      </c>
      <c r="I1" s="32" t="s">
        <v>66</v>
      </c>
      <c r="J1" s="12" t="s">
        <v>79</v>
      </c>
      <c r="K1" s="12" t="s">
        <v>80</v>
      </c>
      <c r="L1" s="33" t="s">
        <v>57</v>
      </c>
      <c r="M1" s="34" t="s">
        <v>69</v>
      </c>
    </row>
    <row r="2" spans="1:13" ht="30" customHeight="1">
      <c r="A2" s="28">
        <v>90</v>
      </c>
      <c r="B2" s="28">
        <f>RANK(H2,$H$2:$H$2,1)</f>
        <v>1</v>
      </c>
      <c r="C2" s="28"/>
      <c r="D2" s="54" t="s">
        <v>630</v>
      </c>
      <c r="E2" s="6" t="s">
        <v>101</v>
      </c>
      <c r="F2" s="2" t="s">
        <v>86</v>
      </c>
      <c r="G2" s="38" t="s">
        <v>920</v>
      </c>
      <c r="H2" s="39">
        <v>1.7898148148148146E-3</v>
      </c>
      <c r="I2" s="40" t="str">
        <f t="shared" ref="I2:I65" si="0">TEXT(H2,"m:ss.00;@")</f>
        <v>2:34.64</v>
      </c>
      <c r="J2" s="14">
        <v>1.6942129629629631E-3</v>
      </c>
      <c r="K2" s="14">
        <v>1.6942129629629631E-3</v>
      </c>
      <c r="L2" s="28"/>
      <c r="M2" s="28" t="str">
        <f>IF(H2&lt;$K$2,"破成人賽紀錄","")</f>
        <v/>
      </c>
    </row>
    <row r="3" spans="1:13" ht="30" customHeight="1">
      <c r="A3" s="28">
        <v>90</v>
      </c>
      <c r="B3" s="28">
        <f>RANK(H3,$H$3:$H$6,1)</f>
        <v>1</v>
      </c>
      <c r="C3" s="28"/>
      <c r="D3" s="54" t="s">
        <v>921</v>
      </c>
      <c r="E3" s="6" t="s">
        <v>85</v>
      </c>
      <c r="F3" s="2" t="s">
        <v>4</v>
      </c>
      <c r="G3" s="38" t="s">
        <v>920</v>
      </c>
      <c r="H3" s="39">
        <v>1.4108796296296298E-3</v>
      </c>
      <c r="I3" s="40" t="str">
        <f t="shared" si="0"/>
        <v>2:01.90</v>
      </c>
      <c r="J3" s="66">
        <v>1.5310185185185186E-3</v>
      </c>
      <c r="K3" s="66">
        <v>1.0678240740740739E-3</v>
      </c>
      <c r="L3" s="28"/>
      <c r="M3" s="28" t="str">
        <f>IF(H3&lt;$K$3,"破成人賽紀錄","")</f>
        <v/>
      </c>
    </row>
    <row r="4" spans="1:13" ht="30" customHeight="1">
      <c r="A4" s="28"/>
      <c r="B4" s="28">
        <f>RANK(H4,$H$3:$H$6,1)</f>
        <v>2</v>
      </c>
      <c r="C4" s="28">
        <v>1</v>
      </c>
      <c r="D4" s="7" t="s">
        <v>632</v>
      </c>
      <c r="E4" s="2" t="s">
        <v>96</v>
      </c>
      <c r="F4" s="2" t="s">
        <v>4</v>
      </c>
      <c r="G4" s="38" t="s">
        <v>920</v>
      </c>
      <c r="H4" s="39">
        <v>1.5401620370370372E-3</v>
      </c>
      <c r="I4" s="40" t="str">
        <f t="shared" si="0"/>
        <v>2:13.07</v>
      </c>
      <c r="J4" s="73"/>
      <c r="K4" s="73"/>
      <c r="L4" s="28" t="str">
        <f t="shared" ref="L4:L6" si="1">IF(H4&lt;$J$3,"破我國紀錄","")</f>
        <v/>
      </c>
      <c r="M4" s="28" t="str">
        <f t="shared" ref="M4:M6" si="2">IF(H4&lt;$K$3,"破成人賽紀錄","")</f>
        <v/>
      </c>
    </row>
    <row r="5" spans="1:13" ht="30" customHeight="1">
      <c r="A5" s="28"/>
      <c r="B5" s="28">
        <f>RANK(H5,$H$3:$H$6,1)</f>
        <v>3</v>
      </c>
      <c r="C5" s="28">
        <v>2</v>
      </c>
      <c r="D5" s="7" t="s">
        <v>633</v>
      </c>
      <c r="E5" s="2" t="s">
        <v>321</v>
      </c>
      <c r="F5" s="2" t="s">
        <v>4</v>
      </c>
      <c r="G5" s="38" t="s">
        <v>920</v>
      </c>
      <c r="H5" s="39">
        <v>1.7784722222222221E-3</v>
      </c>
      <c r="I5" s="40" t="str">
        <f t="shared" si="0"/>
        <v>2:33.66</v>
      </c>
      <c r="J5" s="70"/>
      <c r="K5" s="70"/>
      <c r="L5" s="28" t="str">
        <f t="shared" si="1"/>
        <v/>
      </c>
      <c r="M5" s="28" t="str">
        <f t="shared" si="2"/>
        <v/>
      </c>
    </row>
    <row r="6" spans="1:13" ht="30" customHeight="1">
      <c r="A6" s="28"/>
      <c r="B6" s="28">
        <f>RANK(H6,$H$3:$H$6,1)</f>
        <v>4</v>
      </c>
      <c r="C6" s="28">
        <v>3</v>
      </c>
      <c r="D6" s="7" t="s">
        <v>631</v>
      </c>
      <c r="E6" s="2" t="s">
        <v>156</v>
      </c>
      <c r="F6" s="2" t="s">
        <v>4</v>
      </c>
      <c r="G6" s="38" t="s">
        <v>920</v>
      </c>
      <c r="H6" s="39">
        <v>1.9517361111111113E-3</v>
      </c>
      <c r="I6" s="40" t="str">
        <f t="shared" si="0"/>
        <v>2:48.63</v>
      </c>
      <c r="J6" s="71"/>
      <c r="K6" s="71"/>
      <c r="L6" s="28" t="str">
        <f t="shared" si="1"/>
        <v/>
      </c>
      <c r="M6" s="28" t="str">
        <f t="shared" si="2"/>
        <v/>
      </c>
    </row>
    <row r="7" spans="1:13" ht="30" customHeight="1">
      <c r="A7" s="28">
        <v>90</v>
      </c>
      <c r="B7" s="28">
        <f t="shared" ref="B7:C9" si="3">RANK(H7,$H$7:$H$9,1)</f>
        <v>1</v>
      </c>
      <c r="C7" s="28">
        <f t="shared" si="3"/>
        <v>1</v>
      </c>
      <c r="D7" s="7" t="s">
        <v>99</v>
      </c>
      <c r="E7" s="2" t="s">
        <v>1</v>
      </c>
      <c r="F7" s="2" t="s">
        <v>7</v>
      </c>
      <c r="G7" s="38" t="s">
        <v>920</v>
      </c>
      <c r="H7" s="39">
        <v>1.3474537037037038E-3</v>
      </c>
      <c r="I7" s="40" t="str">
        <f t="shared" si="0"/>
        <v>1:56.42</v>
      </c>
      <c r="J7" s="66">
        <v>1.1500000000000002E-3</v>
      </c>
      <c r="K7" s="66">
        <v>1.0869212962962961E-3</v>
      </c>
      <c r="L7" s="28" t="str">
        <f>IF(H7&lt;$J$7,"破我國紀錄","")</f>
        <v/>
      </c>
      <c r="M7" s="28" t="str">
        <f>IF(H7&lt;$K$7,"破成人賽紀錄","")</f>
        <v/>
      </c>
    </row>
    <row r="8" spans="1:13" ht="30" customHeight="1">
      <c r="A8" s="28"/>
      <c r="B8" s="28">
        <f t="shared" si="3"/>
        <v>2</v>
      </c>
      <c r="C8" s="28">
        <f t="shared" si="3"/>
        <v>2</v>
      </c>
      <c r="D8" s="7" t="s">
        <v>95</v>
      </c>
      <c r="E8" s="2" t="s">
        <v>96</v>
      </c>
      <c r="F8" s="2" t="s">
        <v>7</v>
      </c>
      <c r="G8" s="38" t="s">
        <v>920</v>
      </c>
      <c r="H8" s="39">
        <v>1.5179398148148148E-3</v>
      </c>
      <c r="I8" s="40" t="str">
        <f t="shared" si="0"/>
        <v>2:11.15</v>
      </c>
      <c r="J8" s="70"/>
      <c r="K8" s="70"/>
      <c r="L8" s="28" t="str">
        <f>IF(H8&lt;$J$7,"破我國紀錄","")</f>
        <v/>
      </c>
      <c r="M8" s="28" t="str">
        <f>IF(H8&lt;$K$7,"破成人賽紀錄","")</f>
        <v/>
      </c>
    </row>
    <row r="9" spans="1:13" ht="30" customHeight="1">
      <c r="A9" s="28"/>
      <c r="B9" s="28">
        <f t="shared" si="3"/>
        <v>3</v>
      </c>
      <c r="C9" s="28">
        <f t="shared" si="3"/>
        <v>3</v>
      </c>
      <c r="D9" s="7" t="s">
        <v>102</v>
      </c>
      <c r="E9" s="2" t="s">
        <v>103</v>
      </c>
      <c r="F9" s="2" t="s">
        <v>7</v>
      </c>
      <c r="G9" s="38" t="s">
        <v>920</v>
      </c>
      <c r="H9" s="39">
        <v>1.837615740740741E-3</v>
      </c>
      <c r="I9" s="40" t="str">
        <f t="shared" si="0"/>
        <v>2:38.77</v>
      </c>
      <c r="J9" s="71"/>
      <c r="K9" s="71"/>
      <c r="L9" s="28" t="str">
        <f>IF(H9&lt;$J$7,"破我國紀錄","")</f>
        <v/>
      </c>
      <c r="M9" s="28" t="str">
        <f>IF(H9&lt;$K$7,"破成人賽紀錄","")</f>
        <v/>
      </c>
    </row>
    <row r="10" spans="1:13" ht="30" customHeight="1">
      <c r="A10" s="28">
        <v>91</v>
      </c>
      <c r="B10" s="28">
        <f>RANK(H10,$H$10:$H$10,1)</f>
        <v>1</v>
      </c>
      <c r="C10" s="28">
        <f>RANK(I10,$H$10:$H$10,1)</f>
        <v>1</v>
      </c>
      <c r="D10" s="7" t="s">
        <v>634</v>
      </c>
      <c r="E10" s="2" t="s">
        <v>5</v>
      </c>
      <c r="F10" s="2" t="s">
        <v>6</v>
      </c>
      <c r="G10" s="38" t="s">
        <v>920</v>
      </c>
      <c r="H10" s="39">
        <v>2.0134259259259259E-3</v>
      </c>
      <c r="I10" s="40" t="str">
        <f t="shared" si="0"/>
        <v>2:53.96</v>
      </c>
      <c r="J10" s="14">
        <v>1.2890046296296297E-3</v>
      </c>
      <c r="K10" s="14">
        <v>1.1309027777777778E-3</v>
      </c>
      <c r="L10" s="28" t="str">
        <f>IF(H10&lt;$J$10,"破我國紀錄","")</f>
        <v/>
      </c>
      <c r="M10" s="28" t="str">
        <f>IF(H10&lt;$K$10,"破成人賽紀錄","")</f>
        <v/>
      </c>
    </row>
    <row r="11" spans="1:13" ht="30" customHeight="1">
      <c r="A11" s="28">
        <v>91</v>
      </c>
      <c r="B11" s="28">
        <f t="shared" ref="B11:B16" si="4">RANK(H11,$H$11:$H$16,1)</f>
        <v>1</v>
      </c>
      <c r="C11" s="28">
        <f>RANK(H11,$H$11:$H$16,1)</f>
        <v>1</v>
      </c>
      <c r="D11" s="7" t="s">
        <v>635</v>
      </c>
      <c r="E11" s="2" t="s">
        <v>2</v>
      </c>
      <c r="F11" s="2" t="s">
        <v>8</v>
      </c>
      <c r="G11" s="38" t="s">
        <v>920</v>
      </c>
      <c r="H11" s="39">
        <v>1.1966435185185185E-3</v>
      </c>
      <c r="I11" s="40" t="str">
        <f t="shared" si="0"/>
        <v>1:43.39</v>
      </c>
      <c r="J11" s="66">
        <v>9.9953703703703706E-4</v>
      </c>
      <c r="K11" s="66">
        <v>9.9953703703703706E-4</v>
      </c>
      <c r="L11" s="28" t="str">
        <f>IF(H11&lt;$J$11,"破我國紀錄","")</f>
        <v/>
      </c>
      <c r="M11" s="28" t="str">
        <f>IF(H11&lt;$K$11,"破成人賽紀錄","")</f>
        <v/>
      </c>
    </row>
    <row r="12" spans="1:13" ht="30" customHeight="1">
      <c r="A12" s="28"/>
      <c r="B12" s="28">
        <f t="shared" si="4"/>
        <v>2</v>
      </c>
      <c r="C12" s="28">
        <f>RANK(H12,$H$11:$H$16,1)</f>
        <v>2</v>
      </c>
      <c r="D12" s="7" t="s">
        <v>9</v>
      </c>
      <c r="E12" s="2" t="s">
        <v>10</v>
      </c>
      <c r="F12" s="2" t="s">
        <v>8</v>
      </c>
      <c r="G12" s="38" t="s">
        <v>920</v>
      </c>
      <c r="H12" s="39">
        <v>1.2347222222222223E-3</v>
      </c>
      <c r="I12" s="40" t="str">
        <f t="shared" si="0"/>
        <v>1:46.68</v>
      </c>
      <c r="J12" s="70"/>
      <c r="K12" s="70"/>
      <c r="L12" s="28" t="str">
        <f>IF(H12&lt;$J$11,"破我國紀錄","")</f>
        <v/>
      </c>
      <c r="M12" s="28" t="str">
        <f>IF(H12&lt;$K$11,"破成人賽紀錄","")</f>
        <v/>
      </c>
    </row>
    <row r="13" spans="1:13" ht="30" customHeight="1">
      <c r="A13" s="28"/>
      <c r="B13" s="28">
        <f t="shared" si="4"/>
        <v>3</v>
      </c>
      <c r="C13" s="28">
        <f>RANK(H13,$H$11:$H$16,1)</f>
        <v>3</v>
      </c>
      <c r="D13" s="7" t="s">
        <v>374</v>
      </c>
      <c r="E13" s="2" t="s">
        <v>5</v>
      </c>
      <c r="F13" s="2" t="s">
        <v>8</v>
      </c>
      <c r="G13" s="38" t="s">
        <v>920</v>
      </c>
      <c r="H13" s="39">
        <v>1.2792824074074076E-3</v>
      </c>
      <c r="I13" s="40" t="str">
        <f t="shared" si="0"/>
        <v>1:50.53</v>
      </c>
      <c r="J13" s="70"/>
      <c r="K13" s="70"/>
      <c r="L13" s="28" t="str">
        <f>IF(H13&lt;$J$11,"破我國紀錄","")</f>
        <v/>
      </c>
      <c r="M13" s="28" t="str">
        <f>IF(H13&lt;$K$11,"破成人賽紀錄","")</f>
        <v/>
      </c>
    </row>
    <row r="14" spans="1:13" ht="30" customHeight="1">
      <c r="A14" s="28"/>
      <c r="B14" s="28">
        <f t="shared" si="4"/>
        <v>4</v>
      </c>
      <c r="C14" s="28">
        <f>RANK(H14,$H$11:$H$16,1)</f>
        <v>4</v>
      </c>
      <c r="D14" s="7" t="s">
        <v>379</v>
      </c>
      <c r="E14" s="2" t="s">
        <v>108</v>
      </c>
      <c r="F14" s="2" t="s">
        <v>8</v>
      </c>
      <c r="G14" s="38" t="s">
        <v>920</v>
      </c>
      <c r="H14" s="39">
        <v>1.2935185185185185E-3</v>
      </c>
      <c r="I14" s="40" t="str">
        <f t="shared" si="0"/>
        <v>1:51.76</v>
      </c>
      <c r="J14" s="70"/>
      <c r="K14" s="70"/>
      <c r="L14" s="28" t="str">
        <f>IF(H14&lt;$J$11,"破我國紀錄","")</f>
        <v/>
      </c>
      <c r="M14" s="28" t="str">
        <f>IF(H14&lt;$K$11,"破成人賽紀錄","")</f>
        <v/>
      </c>
    </row>
    <row r="15" spans="1:13" ht="30" customHeight="1">
      <c r="A15" s="28"/>
      <c r="B15" s="28">
        <f t="shared" si="4"/>
        <v>5</v>
      </c>
      <c r="C15" s="28">
        <f>RANK(H15,$H$11:$H$16,1)</f>
        <v>5</v>
      </c>
      <c r="D15" s="7" t="s">
        <v>109</v>
      </c>
      <c r="E15" s="2" t="s">
        <v>29</v>
      </c>
      <c r="F15" s="2" t="s">
        <v>8</v>
      </c>
      <c r="G15" s="38" t="s">
        <v>920</v>
      </c>
      <c r="H15" s="39">
        <v>1.2992245370370371E-3</v>
      </c>
      <c r="I15" s="40" t="str">
        <f t="shared" si="0"/>
        <v>1:52.25</v>
      </c>
      <c r="J15" s="73"/>
      <c r="K15" s="73"/>
      <c r="L15" s="28" t="str">
        <f t="shared" ref="L15:L16" si="5">IF(H15&lt;$J$11,"破我國紀錄","")</f>
        <v/>
      </c>
      <c r="M15" s="28" t="str">
        <f t="shared" ref="M15:M16" si="6">IF(H15&lt;$K$11,"破成人賽紀錄","")</f>
        <v/>
      </c>
    </row>
    <row r="16" spans="1:13" ht="30" customHeight="1">
      <c r="A16" s="28"/>
      <c r="B16" s="28">
        <f t="shared" si="4"/>
        <v>6</v>
      </c>
      <c r="C16" s="28"/>
      <c r="D16" s="54" t="s">
        <v>376</v>
      </c>
      <c r="E16" s="6" t="s">
        <v>101</v>
      </c>
      <c r="F16" s="2" t="s">
        <v>8</v>
      </c>
      <c r="G16" s="38" t="s">
        <v>920</v>
      </c>
      <c r="H16" s="39">
        <v>1.6891203703703703E-3</v>
      </c>
      <c r="I16" s="40" t="str">
        <f t="shared" si="0"/>
        <v>2:25.94</v>
      </c>
      <c r="J16" s="71"/>
      <c r="K16" s="71"/>
      <c r="L16" s="28" t="str">
        <f t="shared" si="5"/>
        <v/>
      </c>
      <c r="M16" s="28" t="str">
        <f t="shared" si="6"/>
        <v/>
      </c>
    </row>
    <row r="17" spans="1:13" ht="30" customHeight="1">
      <c r="A17" s="28">
        <v>92</v>
      </c>
      <c r="B17" s="28">
        <f t="shared" ref="B17:B22" si="7">RANK(H17,$H$17:$H$22,1)</f>
        <v>1</v>
      </c>
      <c r="C17" s="28"/>
      <c r="D17" s="54" t="s">
        <v>383</v>
      </c>
      <c r="E17" s="6" t="s">
        <v>90</v>
      </c>
      <c r="F17" s="2" t="s">
        <v>11</v>
      </c>
      <c r="G17" s="38" t="s">
        <v>920</v>
      </c>
      <c r="H17" s="39">
        <v>1.0671296296296295E-3</v>
      </c>
      <c r="I17" s="40" t="str">
        <f t="shared" si="0"/>
        <v>1:32.20</v>
      </c>
      <c r="J17" s="66">
        <v>9.8969907407407405E-4</v>
      </c>
      <c r="K17" s="66">
        <v>9.2939814814814827E-4</v>
      </c>
      <c r="L17" s="28" t="str">
        <f>IF(H17&lt;$J$17,"破我國紀錄","")</f>
        <v/>
      </c>
      <c r="M17" s="28" t="str">
        <f>IF(H17&lt;$K$17,"破成人賽紀錄","")</f>
        <v/>
      </c>
    </row>
    <row r="18" spans="1:13" ht="30" customHeight="1">
      <c r="A18" s="28"/>
      <c r="B18" s="28">
        <f t="shared" si="7"/>
        <v>2</v>
      </c>
      <c r="C18" s="28">
        <v>1</v>
      </c>
      <c r="D18" s="7" t="s">
        <v>636</v>
      </c>
      <c r="E18" s="2" t="s">
        <v>96</v>
      </c>
      <c r="F18" s="2" t="s">
        <v>11</v>
      </c>
      <c r="G18" s="38" t="s">
        <v>920</v>
      </c>
      <c r="H18" s="39">
        <v>1.2215277777777778E-3</v>
      </c>
      <c r="I18" s="40" t="str">
        <f t="shared" si="0"/>
        <v>1:45.54</v>
      </c>
      <c r="J18" s="70"/>
      <c r="K18" s="70"/>
      <c r="L18" s="28" t="str">
        <f t="shared" ref="L18:L22" si="8">IF(H18&lt;$J$17,"破我國紀錄","")</f>
        <v/>
      </c>
      <c r="M18" s="28" t="str">
        <f t="shared" ref="M18:M22" si="9">IF(H18&lt;$K$17,"破成人賽紀錄","")</f>
        <v/>
      </c>
    </row>
    <row r="19" spans="1:13" ht="30" customHeight="1">
      <c r="A19" s="28"/>
      <c r="B19" s="28">
        <f t="shared" si="7"/>
        <v>3</v>
      </c>
      <c r="C19" s="28"/>
      <c r="D19" s="54" t="s">
        <v>114</v>
      </c>
      <c r="E19" s="6" t="s">
        <v>101</v>
      </c>
      <c r="F19" s="2" t="s">
        <v>11</v>
      </c>
      <c r="G19" s="38" t="s">
        <v>920</v>
      </c>
      <c r="H19" s="39">
        <v>1.2663194444444443E-3</v>
      </c>
      <c r="I19" s="40" t="str">
        <f t="shared" si="0"/>
        <v>1:49.41</v>
      </c>
      <c r="J19" s="73"/>
      <c r="K19" s="73"/>
      <c r="L19" s="28" t="str">
        <f t="shared" si="8"/>
        <v/>
      </c>
      <c r="M19" s="28" t="str">
        <f t="shared" si="9"/>
        <v/>
      </c>
    </row>
    <row r="20" spans="1:13" ht="30" customHeight="1">
      <c r="A20" s="28"/>
      <c r="B20" s="28">
        <f t="shared" si="7"/>
        <v>4</v>
      </c>
      <c r="C20" s="28"/>
      <c r="D20" s="54" t="s">
        <v>557</v>
      </c>
      <c r="E20" s="6" t="s">
        <v>98</v>
      </c>
      <c r="F20" s="2" t="s">
        <v>11</v>
      </c>
      <c r="G20" s="38" t="s">
        <v>920</v>
      </c>
      <c r="H20" s="39">
        <v>1.3619212962962962E-3</v>
      </c>
      <c r="I20" s="40" t="str">
        <f t="shared" si="0"/>
        <v>1:57.67</v>
      </c>
      <c r="J20" s="70"/>
      <c r="K20" s="70"/>
      <c r="L20" s="28" t="str">
        <f t="shared" si="8"/>
        <v/>
      </c>
      <c r="M20" s="28" t="str">
        <f t="shared" si="9"/>
        <v/>
      </c>
    </row>
    <row r="21" spans="1:13" ht="30" customHeight="1">
      <c r="A21" s="28"/>
      <c r="B21" s="28">
        <f t="shared" si="7"/>
        <v>5</v>
      </c>
      <c r="C21" s="28">
        <v>2</v>
      </c>
      <c r="D21" s="7" t="s">
        <v>222</v>
      </c>
      <c r="E21" s="2" t="s">
        <v>103</v>
      </c>
      <c r="F21" s="2" t="s">
        <v>11</v>
      </c>
      <c r="G21" s="38" t="s">
        <v>920</v>
      </c>
      <c r="H21" s="39">
        <v>1.6456018518518521E-3</v>
      </c>
      <c r="I21" s="40" t="str">
        <f t="shared" si="0"/>
        <v>2:22.18</v>
      </c>
      <c r="J21" s="73"/>
      <c r="K21" s="73"/>
      <c r="L21" s="28" t="str">
        <f t="shared" si="8"/>
        <v/>
      </c>
      <c r="M21" s="28" t="str">
        <f t="shared" si="9"/>
        <v/>
      </c>
    </row>
    <row r="22" spans="1:13" ht="30" customHeight="1">
      <c r="A22" s="28"/>
      <c r="B22" s="28">
        <f t="shared" si="7"/>
        <v>6</v>
      </c>
      <c r="C22" s="28">
        <v>3</v>
      </c>
      <c r="D22" s="7" t="s">
        <v>115</v>
      </c>
      <c r="E22" s="2" t="s">
        <v>116</v>
      </c>
      <c r="F22" s="2" t="s">
        <v>11</v>
      </c>
      <c r="G22" s="38" t="s">
        <v>920</v>
      </c>
      <c r="H22" s="39">
        <v>1.7804398148148148E-3</v>
      </c>
      <c r="I22" s="40" t="str">
        <f t="shared" si="0"/>
        <v>2:33.83</v>
      </c>
      <c r="J22" s="72"/>
      <c r="K22" s="72"/>
      <c r="L22" s="28" t="str">
        <f t="shared" si="8"/>
        <v/>
      </c>
      <c r="M22" s="28" t="str">
        <f t="shared" si="9"/>
        <v/>
      </c>
    </row>
    <row r="23" spans="1:13" ht="30" customHeight="1">
      <c r="A23" s="28">
        <v>92</v>
      </c>
      <c r="B23" s="28">
        <f>RANK(H23,$H$23:$H$24,1)</f>
        <v>1</v>
      </c>
      <c r="C23" s="28">
        <f>RANK(I23,$H$23:$H$24,1)</f>
        <v>1</v>
      </c>
      <c r="D23" s="7" t="s">
        <v>392</v>
      </c>
      <c r="E23" s="2" t="s">
        <v>122</v>
      </c>
      <c r="F23" s="2" t="s">
        <v>18</v>
      </c>
      <c r="G23" s="38" t="s">
        <v>920</v>
      </c>
      <c r="H23" s="39">
        <v>9.4502314814814807E-4</v>
      </c>
      <c r="I23" s="40" t="str">
        <f t="shared" si="0"/>
        <v>1:21.65</v>
      </c>
      <c r="J23" s="66">
        <v>8.3333333333333339E-4</v>
      </c>
      <c r="K23" s="66">
        <v>8.3333333333333339E-4</v>
      </c>
      <c r="L23" s="28" t="str">
        <f>IF(H23&lt;$J$23,"破我國紀錄","")</f>
        <v/>
      </c>
      <c r="M23" s="28" t="str">
        <f>IF(H23&lt;$K$23,"破成人賽紀錄","")</f>
        <v/>
      </c>
    </row>
    <row r="24" spans="1:13" ht="30" customHeight="1">
      <c r="A24" s="28"/>
      <c r="B24" s="28"/>
      <c r="C24" s="28"/>
      <c r="D24" s="7" t="s">
        <v>549</v>
      </c>
      <c r="E24" s="2" t="s">
        <v>550</v>
      </c>
      <c r="F24" s="2" t="s">
        <v>18</v>
      </c>
      <c r="G24" s="38" t="s">
        <v>920</v>
      </c>
      <c r="H24" s="39" t="s">
        <v>922</v>
      </c>
      <c r="I24" s="40" t="str">
        <f t="shared" si="0"/>
        <v>犯規</v>
      </c>
      <c r="J24" s="71"/>
      <c r="K24" s="71"/>
      <c r="L24" s="28" t="str">
        <f>IF(H24&lt;$J$23,"破我國紀錄","")</f>
        <v/>
      </c>
      <c r="M24" s="28" t="str">
        <f>IF(H24&lt;$K$23,"破成人賽紀錄","")</f>
        <v/>
      </c>
    </row>
    <row r="25" spans="1:13" ht="30" customHeight="1">
      <c r="A25" s="28">
        <v>93</v>
      </c>
      <c r="B25" s="28">
        <f>RANK(H25,$H$25:$H$28,1)</f>
        <v>1</v>
      </c>
      <c r="C25" s="28">
        <f>RANK(I25,$H$25:$H$28,1)</f>
        <v>1</v>
      </c>
      <c r="D25" s="7" t="s">
        <v>14</v>
      </c>
      <c r="E25" s="2" t="s">
        <v>2</v>
      </c>
      <c r="F25" s="2" t="s">
        <v>13</v>
      </c>
      <c r="G25" s="38" t="s">
        <v>920</v>
      </c>
      <c r="H25" s="39">
        <v>9.7754629629629624E-4</v>
      </c>
      <c r="I25" s="40" t="str">
        <f t="shared" si="0"/>
        <v>1:24.46</v>
      </c>
      <c r="J25" s="66">
        <v>9.6168981481481485E-4</v>
      </c>
      <c r="K25" s="66">
        <v>8.9513888888888889E-4</v>
      </c>
      <c r="L25" s="28" t="str">
        <f>IF(H25&lt;$J$25,"破我國紀錄","")</f>
        <v/>
      </c>
      <c r="M25" s="28" t="str">
        <f>IF(H25&lt;$K$25,"破成人賽紀錄","")</f>
        <v/>
      </c>
    </row>
    <row r="26" spans="1:13" ht="30" customHeight="1">
      <c r="A26" s="28"/>
      <c r="B26" s="28">
        <f>RANK(H26,$H$25:$H$28,1)</f>
        <v>2</v>
      </c>
      <c r="C26" s="28"/>
      <c r="D26" s="54" t="s">
        <v>387</v>
      </c>
      <c r="E26" s="6" t="s">
        <v>90</v>
      </c>
      <c r="F26" s="2" t="s">
        <v>13</v>
      </c>
      <c r="G26" s="38" t="s">
        <v>920</v>
      </c>
      <c r="H26" s="39">
        <v>1.0663194444444446E-3</v>
      </c>
      <c r="I26" s="40" t="str">
        <f t="shared" si="0"/>
        <v>1:32.13</v>
      </c>
      <c r="J26" s="73"/>
      <c r="K26" s="73"/>
      <c r="L26" s="28" t="str">
        <f t="shared" ref="L26:L28" si="10">IF(H26&lt;$J$25,"破我國紀錄","")</f>
        <v/>
      </c>
      <c r="M26" s="28" t="str">
        <f t="shared" ref="M26:M28" si="11">IF(H26&lt;$K$25,"破成人賽紀錄","")</f>
        <v/>
      </c>
    </row>
    <row r="27" spans="1:13" ht="30" customHeight="1">
      <c r="A27" s="28"/>
      <c r="B27" s="28">
        <f>RANK(H27,$H$25:$H$28,1)</f>
        <v>3</v>
      </c>
      <c r="C27" s="28">
        <v>2</v>
      </c>
      <c r="D27" s="7" t="s">
        <v>637</v>
      </c>
      <c r="E27" s="2" t="s">
        <v>29</v>
      </c>
      <c r="F27" s="2" t="s">
        <v>13</v>
      </c>
      <c r="G27" s="38" t="s">
        <v>920</v>
      </c>
      <c r="H27" s="39">
        <v>1.5763888888888891E-3</v>
      </c>
      <c r="I27" s="40" t="str">
        <f t="shared" si="0"/>
        <v>2:16.20</v>
      </c>
      <c r="J27" s="70"/>
      <c r="K27" s="70"/>
      <c r="L27" s="28" t="str">
        <f t="shared" si="10"/>
        <v/>
      </c>
      <c r="M27" s="28" t="str">
        <f t="shared" si="11"/>
        <v/>
      </c>
    </row>
    <row r="28" spans="1:13" ht="30" customHeight="1">
      <c r="A28" s="28"/>
      <c r="B28" s="28">
        <f>RANK(H28,$H$25:$H$28,1)</f>
        <v>4</v>
      </c>
      <c r="C28" s="28"/>
      <c r="D28" s="54" t="s">
        <v>119</v>
      </c>
      <c r="E28" s="6" t="s">
        <v>98</v>
      </c>
      <c r="F28" s="2" t="s">
        <v>13</v>
      </c>
      <c r="G28" s="38" t="s">
        <v>920</v>
      </c>
      <c r="H28" s="39">
        <v>1.5891203703703701E-3</v>
      </c>
      <c r="I28" s="40" t="str">
        <f t="shared" si="0"/>
        <v>2:17.30</v>
      </c>
      <c r="J28" s="72"/>
      <c r="K28" s="72"/>
      <c r="L28" s="28" t="str">
        <f t="shared" si="10"/>
        <v/>
      </c>
      <c r="M28" s="28" t="str">
        <f t="shared" si="11"/>
        <v/>
      </c>
    </row>
    <row r="29" spans="1:13" ht="30" customHeight="1">
      <c r="A29" s="28">
        <v>93</v>
      </c>
      <c r="B29" s="28">
        <f>RANK(H29,$H$29:$H$31,1)</f>
        <v>1</v>
      </c>
      <c r="C29" s="28"/>
      <c r="D29" s="54" t="s">
        <v>17</v>
      </c>
      <c r="E29" s="6" t="s">
        <v>122</v>
      </c>
      <c r="F29" s="2" t="s">
        <v>16</v>
      </c>
      <c r="G29" s="38" t="s">
        <v>920</v>
      </c>
      <c r="H29" s="39">
        <v>1.0261574074074075E-3</v>
      </c>
      <c r="I29" s="40" t="str">
        <f t="shared" si="0"/>
        <v>1:28.66</v>
      </c>
      <c r="J29" s="66">
        <v>9.119212962962962E-4</v>
      </c>
      <c r="K29" s="66">
        <v>9.119212962962962E-4</v>
      </c>
      <c r="L29" s="28" t="str">
        <f>IF(H29&lt;$J$29,"破我國紀錄","")</f>
        <v/>
      </c>
      <c r="M29" s="28" t="str">
        <f>IF(H29&lt;$K$29,"破成人賽紀錄","")</f>
        <v/>
      </c>
    </row>
    <row r="30" spans="1:13" ht="30" customHeight="1">
      <c r="A30" s="28"/>
      <c r="B30" s="28">
        <f t="shared" ref="B30" si="12">RANK(H30,$H$29:$H$31,1)</f>
        <v>2</v>
      </c>
      <c r="C30" s="28">
        <v>1</v>
      </c>
      <c r="D30" s="7" t="s">
        <v>547</v>
      </c>
      <c r="E30" s="2" t="s">
        <v>264</v>
      </c>
      <c r="F30" s="2" t="s">
        <v>16</v>
      </c>
      <c r="G30" s="38" t="s">
        <v>920</v>
      </c>
      <c r="H30" s="39">
        <v>1.3564814814814813E-3</v>
      </c>
      <c r="I30" s="40" t="str">
        <f t="shared" si="0"/>
        <v>1:57.20</v>
      </c>
      <c r="J30" s="70"/>
      <c r="K30" s="70"/>
      <c r="L30" s="28" t="str">
        <f>IF(H30&lt;$J$29,"破我國紀錄","")</f>
        <v/>
      </c>
      <c r="M30" s="28" t="str">
        <f>IF(H30&lt;$K$29,"破成人賽紀錄","")</f>
        <v/>
      </c>
    </row>
    <row r="31" spans="1:13" ht="30" customHeight="1">
      <c r="A31" s="28"/>
      <c r="B31" s="28"/>
      <c r="C31" s="28"/>
      <c r="D31" s="7" t="s">
        <v>599</v>
      </c>
      <c r="E31" s="2" t="s">
        <v>321</v>
      </c>
      <c r="F31" s="2" t="s">
        <v>16</v>
      </c>
      <c r="G31" s="38" t="s">
        <v>920</v>
      </c>
      <c r="H31" s="39" t="s">
        <v>915</v>
      </c>
      <c r="I31" s="40" t="str">
        <f t="shared" si="0"/>
        <v>棄權</v>
      </c>
      <c r="J31" s="72"/>
      <c r="K31" s="72"/>
      <c r="L31" s="28" t="str">
        <f>IF(H31&lt;$J$29,"破我國紀錄","")</f>
        <v/>
      </c>
      <c r="M31" s="28" t="str">
        <f>IF(H31&lt;$K$29,"破成人賽紀錄","")</f>
        <v/>
      </c>
    </row>
    <row r="32" spans="1:13" ht="30" customHeight="1">
      <c r="A32" s="28">
        <v>94</v>
      </c>
      <c r="B32" s="28">
        <f>RANK(H32,$H$32:$H$32,1)</f>
        <v>1</v>
      </c>
      <c r="C32" s="28">
        <f>RANK(I32,$H$32:$H$32,1)</f>
        <v>1</v>
      </c>
      <c r="D32" s="7" t="s">
        <v>393</v>
      </c>
      <c r="E32" s="2" t="s">
        <v>2</v>
      </c>
      <c r="F32" s="2" t="s">
        <v>243</v>
      </c>
      <c r="G32" s="38" t="s">
        <v>920</v>
      </c>
      <c r="H32" s="39">
        <v>8.1400462962962947E-4</v>
      </c>
      <c r="I32" s="40" t="str">
        <f t="shared" si="0"/>
        <v>1:10.33</v>
      </c>
      <c r="J32" s="14">
        <v>8.2233796296296297E-4</v>
      </c>
      <c r="K32" s="14">
        <v>8.2233796296296297E-4</v>
      </c>
      <c r="L32" s="28" t="str">
        <f>IF(H32&lt;$J$32,"破我國紀錄","")</f>
        <v>破我國紀錄</v>
      </c>
      <c r="M32" s="28" t="str">
        <f>IF(H32&lt;$K$32,"破成人賽紀錄","")</f>
        <v>破成人賽紀錄</v>
      </c>
    </row>
    <row r="33" spans="1:13" ht="30" customHeight="1">
      <c r="A33" s="28">
        <v>94</v>
      </c>
      <c r="B33" s="28">
        <f>RANK(H33,$H$33:$H$33,1)</f>
        <v>1</v>
      </c>
      <c r="C33" s="28">
        <f>RANK(I33,$H$33:$H$33,1)</f>
        <v>1</v>
      </c>
      <c r="D33" s="7" t="s">
        <v>394</v>
      </c>
      <c r="E33" s="2" t="s">
        <v>116</v>
      </c>
      <c r="F33" s="2" t="s">
        <v>246</v>
      </c>
      <c r="G33" s="38" t="s">
        <v>920</v>
      </c>
      <c r="H33" s="39">
        <v>1.2351851851851851E-3</v>
      </c>
      <c r="I33" s="40" t="str">
        <f t="shared" si="0"/>
        <v>1:46.72</v>
      </c>
      <c r="J33" s="14">
        <v>7.8333333333333336E-4</v>
      </c>
      <c r="K33" s="14">
        <v>7.5706018518518527E-4</v>
      </c>
      <c r="L33" s="28" t="str">
        <f t="shared" ref="L33" si="13">IF(H33&lt;$J$33,"破我國紀錄","")</f>
        <v/>
      </c>
      <c r="M33" s="28" t="str">
        <f t="shared" ref="M33" si="14">IF(H33&lt;$K$33,"破成人賽紀錄","")</f>
        <v/>
      </c>
    </row>
    <row r="34" spans="1:13" ht="30" customHeight="1">
      <c r="A34" s="28">
        <v>94</v>
      </c>
      <c r="B34" s="28">
        <f>RANK(H34,$H$34:$H$34,1)</f>
        <v>1</v>
      </c>
      <c r="C34" s="28">
        <f>RANK(I34,$H$34:$H$34,1)</f>
        <v>1</v>
      </c>
      <c r="D34" s="7" t="s">
        <v>124</v>
      </c>
      <c r="E34" s="2" t="s">
        <v>122</v>
      </c>
      <c r="F34" s="2" t="s">
        <v>49</v>
      </c>
      <c r="G34" s="38" t="s">
        <v>920</v>
      </c>
      <c r="H34" s="39">
        <v>1.0211805555555556E-3</v>
      </c>
      <c r="I34" s="40" t="str">
        <f t="shared" si="0"/>
        <v>1:28.23</v>
      </c>
      <c r="J34" s="14">
        <v>7.4664351851851845E-4</v>
      </c>
      <c r="K34" s="14">
        <v>7.4664351851851845E-4</v>
      </c>
      <c r="L34" s="28" t="str">
        <f>IF(H34&lt;$J$34,"破我國紀錄","")</f>
        <v/>
      </c>
      <c r="M34" s="28" t="str">
        <f>IF(H34&lt;$K$34,"破成人賽紀錄","")</f>
        <v/>
      </c>
    </row>
    <row r="35" spans="1:13" ht="30" customHeight="1">
      <c r="A35" s="28">
        <v>94</v>
      </c>
      <c r="B35" s="28">
        <f>RANK(H35,$H$35:$H$35,1)</f>
        <v>1</v>
      </c>
      <c r="C35" s="28">
        <f>RANK(I35,$H$35:$H$35,1)</f>
        <v>1</v>
      </c>
      <c r="D35" s="7" t="s">
        <v>602</v>
      </c>
      <c r="E35" s="2" t="s">
        <v>2</v>
      </c>
      <c r="F35" s="2" t="s">
        <v>252</v>
      </c>
      <c r="G35" s="38" t="s">
        <v>920</v>
      </c>
      <c r="H35" s="39">
        <v>8.4548611111111109E-4</v>
      </c>
      <c r="I35" s="40" t="str">
        <f t="shared" si="0"/>
        <v>1:13.05</v>
      </c>
      <c r="J35" s="14">
        <v>7.2349537037037044E-4</v>
      </c>
      <c r="K35" s="14">
        <v>7.2349537037037044E-4</v>
      </c>
      <c r="L35" s="28" t="str">
        <f>IF(H35&lt;$J$35,"破我國紀錄","")</f>
        <v/>
      </c>
      <c r="M35" s="28" t="str">
        <f>IF(H35&lt;$K$35,"破成人賽紀錄","")</f>
        <v/>
      </c>
    </row>
    <row r="36" spans="1:13" ht="30" customHeight="1">
      <c r="A36" s="28">
        <v>95</v>
      </c>
      <c r="B36" s="28">
        <f>RANK(H36,$H$36:$H$39,1)</f>
        <v>1</v>
      </c>
      <c r="C36" s="28">
        <f>RANK(I36,$H$36:$H$39,1)</f>
        <v>1</v>
      </c>
      <c r="D36" s="7" t="s">
        <v>638</v>
      </c>
      <c r="E36" s="2" t="s">
        <v>286</v>
      </c>
      <c r="F36" s="2" t="s">
        <v>259</v>
      </c>
      <c r="G36" s="38" t="s">
        <v>920</v>
      </c>
      <c r="H36" s="39">
        <v>1.4487268518518519E-3</v>
      </c>
      <c r="I36" s="40" t="str">
        <f t="shared" si="0"/>
        <v>2:05.17</v>
      </c>
      <c r="J36" s="66">
        <v>1.2675925925925927E-3</v>
      </c>
      <c r="K36" s="66">
        <v>1.2675925925925927E-3</v>
      </c>
      <c r="L36" s="28" t="str">
        <f>IF(H36&lt;$J$36,"破我國紀錄","")</f>
        <v/>
      </c>
      <c r="M36" s="28" t="str">
        <f>IF(H36&lt;$K$36,"破成人賽紀錄","")</f>
        <v/>
      </c>
    </row>
    <row r="37" spans="1:13" ht="30" customHeight="1">
      <c r="A37" s="28"/>
      <c r="B37" s="28">
        <f>RANK(H37,$H$36:$H$39,1)</f>
        <v>2</v>
      </c>
      <c r="C37" s="28">
        <f>RANK(I37,$H$36:$H$39,1)</f>
        <v>2</v>
      </c>
      <c r="D37" s="7" t="s">
        <v>639</v>
      </c>
      <c r="E37" s="2" t="s">
        <v>186</v>
      </c>
      <c r="F37" s="2" t="s">
        <v>259</v>
      </c>
      <c r="G37" s="38" t="s">
        <v>920</v>
      </c>
      <c r="H37" s="39">
        <v>1.5138888888888891E-3</v>
      </c>
      <c r="I37" s="40" t="str">
        <f t="shared" si="0"/>
        <v>2:10.80</v>
      </c>
      <c r="J37" s="69"/>
      <c r="K37" s="69"/>
      <c r="L37" s="28" t="str">
        <f t="shared" ref="L37:L39" si="15">IF(H37&lt;$J$36,"破我國紀錄","")</f>
        <v/>
      </c>
      <c r="M37" s="28" t="str">
        <f t="shared" ref="M37:M39" si="16">IF(H37&lt;$K$36,"破成人賽紀錄","")</f>
        <v/>
      </c>
    </row>
    <row r="38" spans="1:13" ht="30" customHeight="1">
      <c r="A38" s="28"/>
      <c r="B38" s="28"/>
      <c r="C38" s="28"/>
      <c r="D38" s="7" t="s">
        <v>257</v>
      </c>
      <c r="E38" s="2" t="s">
        <v>258</v>
      </c>
      <c r="F38" s="2" t="s">
        <v>259</v>
      </c>
      <c r="G38" s="38" t="s">
        <v>920</v>
      </c>
      <c r="H38" s="39" t="s">
        <v>915</v>
      </c>
      <c r="I38" s="40" t="str">
        <f t="shared" si="0"/>
        <v>棄權</v>
      </c>
      <c r="J38" s="69"/>
      <c r="K38" s="69"/>
      <c r="L38" s="28" t="str">
        <f t="shared" si="15"/>
        <v/>
      </c>
      <c r="M38" s="28" t="str">
        <f t="shared" si="16"/>
        <v/>
      </c>
    </row>
    <row r="39" spans="1:13" ht="30" customHeight="1">
      <c r="A39" s="28"/>
      <c r="B39" s="28"/>
      <c r="C39" s="28"/>
      <c r="D39" s="7" t="s">
        <v>640</v>
      </c>
      <c r="E39" s="2" t="s">
        <v>226</v>
      </c>
      <c r="F39" s="2" t="s">
        <v>259</v>
      </c>
      <c r="G39" s="38" t="s">
        <v>920</v>
      </c>
      <c r="H39" s="39" t="s">
        <v>915</v>
      </c>
      <c r="I39" s="40" t="str">
        <f t="shared" si="0"/>
        <v>棄權</v>
      </c>
      <c r="J39" s="68"/>
      <c r="K39" s="68"/>
      <c r="L39" s="28" t="str">
        <f t="shared" si="15"/>
        <v/>
      </c>
      <c r="M39" s="28" t="str">
        <f t="shared" si="16"/>
        <v/>
      </c>
    </row>
    <row r="40" spans="1:13" ht="30" customHeight="1">
      <c r="A40" s="28">
        <v>96</v>
      </c>
      <c r="B40" s="28">
        <f t="shared" ref="B40:C42" si="17">RANK(H40,$H$40:$H$44,1)</f>
        <v>1</v>
      </c>
      <c r="C40" s="28">
        <f t="shared" si="17"/>
        <v>1</v>
      </c>
      <c r="D40" s="7" t="s">
        <v>641</v>
      </c>
      <c r="E40" s="2" t="s">
        <v>186</v>
      </c>
      <c r="F40" s="2" t="s">
        <v>20</v>
      </c>
      <c r="G40" s="38" t="s">
        <v>61</v>
      </c>
      <c r="H40" s="39">
        <v>1.2702546296296296E-3</v>
      </c>
      <c r="I40" s="40" t="str">
        <f t="shared" si="0"/>
        <v>1:49.75</v>
      </c>
      <c r="J40" s="100">
        <v>9.6377314814814806E-4</v>
      </c>
      <c r="K40" s="100">
        <v>1.160300925925926E-3</v>
      </c>
      <c r="L40" s="28" t="str">
        <f>IF(H40&lt;$J$40,"破我國紀錄","")</f>
        <v/>
      </c>
      <c r="M40" s="28" t="str">
        <f>IF(H40&lt;$K$40,"破成人賽紀錄","")</f>
        <v/>
      </c>
    </row>
    <row r="41" spans="1:13" ht="30" customHeight="1">
      <c r="A41" s="28"/>
      <c r="B41" s="28">
        <f t="shared" si="17"/>
        <v>2</v>
      </c>
      <c r="C41" s="28">
        <f t="shared" si="17"/>
        <v>2</v>
      </c>
      <c r="D41" s="7" t="s">
        <v>496</v>
      </c>
      <c r="E41" s="2" t="s">
        <v>186</v>
      </c>
      <c r="F41" s="2" t="s">
        <v>20</v>
      </c>
      <c r="G41" s="38" t="s">
        <v>920</v>
      </c>
      <c r="H41" s="39">
        <v>1.301851851851852E-3</v>
      </c>
      <c r="I41" s="40" t="str">
        <f t="shared" si="0"/>
        <v>1:52.48</v>
      </c>
      <c r="J41" s="69"/>
      <c r="K41" s="69"/>
      <c r="L41" s="28" t="str">
        <f t="shared" ref="L41:L44" si="18">IF(H41&lt;$J$40,"破我國紀錄","")</f>
        <v/>
      </c>
      <c r="M41" s="28" t="str">
        <f t="shared" ref="M41:M44" si="19">IF(H41&lt;$K$40,"破成人賽紀錄","")</f>
        <v/>
      </c>
    </row>
    <row r="42" spans="1:13" ht="30" customHeight="1">
      <c r="A42" s="28"/>
      <c r="B42" s="28">
        <f t="shared" si="17"/>
        <v>3</v>
      </c>
      <c r="C42" s="28">
        <f t="shared" si="17"/>
        <v>3</v>
      </c>
      <c r="D42" s="7" t="s">
        <v>494</v>
      </c>
      <c r="E42" s="2" t="s">
        <v>321</v>
      </c>
      <c r="F42" s="2" t="s">
        <v>20</v>
      </c>
      <c r="G42" s="38" t="s">
        <v>920</v>
      </c>
      <c r="H42" s="39">
        <v>1.7685185185185184E-3</v>
      </c>
      <c r="I42" s="40" t="str">
        <f t="shared" si="0"/>
        <v>2:32.80</v>
      </c>
      <c r="J42" s="69"/>
      <c r="K42" s="69"/>
      <c r="L42" s="28" t="str">
        <f t="shared" si="18"/>
        <v/>
      </c>
      <c r="M42" s="28" t="str">
        <f t="shared" si="19"/>
        <v/>
      </c>
    </row>
    <row r="43" spans="1:13" ht="30" customHeight="1">
      <c r="A43" s="28"/>
      <c r="B43" s="28"/>
      <c r="C43" s="28"/>
      <c r="D43" s="7" t="s">
        <v>125</v>
      </c>
      <c r="E43" s="2" t="s">
        <v>103</v>
      </c>
      <c r="F43" s="2" t="s">
        <v>20</v>
      </c>
      <c r="G43" s="38" t="s">
        <v>920</v>
      </c>
      <c r="H43" s="39" t="s">
        <v>915</v>
      </c>
      <c r="I43" s="40" t="str">
        <f t="shared" si="0"/>
        <v>棄權</v>
      </c>
      <c r="J43" s="69"/>
      <c r="K43" s="69"/>
      <c r="L43" s="28" t="str">
        <f t="shared" si="18"/>
        <v/>
      </c>
      <c r="M43" s="28" t="str">
        <f t="shared" si="19"/>
        <v/>
      </c>
    </row>
    <row r="44" spans="1:13" ht="30" customHeight="1">
      <c r="A44" s="28"/>
      <c r="B44" s="28"/>
      <c r="C44" s="28"/>
      <c r="D44" s="7" t="s">
        <v>642</v>
      </c>
      <c r="E44" s="2" t="s">
        <v>186</v>
      </c>
      <c r="F44" s="2" t="s">
        <v>20</v>
      </c>
      <c r="G44" s="38" t="s">
        <v>920</v>
      </c>
      <c r="H44" s="39" t="s">
        <v>915</v>
      </c>
      <c r="I44" s="40" t="str">
        <f t="shared" si="0"/>
        <v>棄權</v>
      </c>
      <c r="J44" s="68"/>
      <c r="K44" s="68"/>
      <c r="L44" s="28" t="str">
        <f t="shared" si="18"/>
        <v/>
      </c>
      <c r="M44" s="28" t="str">
        <f t="shared" si="19"/>
        <v/>
      </c>
    </row>
    <row r="45" spans="1:13" ht="30" customHeight="1">
      <c r="A45" s="28">
        <v>97</v>
      </c>
      <c r="B45" s="28">
        <f t="shared" ref="B45:C48" si="20">RANK(H45,$H$45:$H$52,1)</f>
        <v>1</v>
      </c>
      <c r="C45" s="28">
        <f t="shared" si="20"/>
        <v>1</v>
      </c>
      <c r="D45" s="7" t="s">
        <v>127</v>
      </c>
      <c r="E45" s="2" t="s">
        <v>128</v>
      </c>
      <c r="F45" s="2" t="s">
        <v>21</v>
      </c>
      <c r="G45" s="38" t="s">
        <v>920</v>
      </c>
      <c r="H45" s="39">
        <v>1.134375E-3</v>
      </c>
      <c r="I45" s="40" t="str">
        <f t="shared" si="0"/>
        <v>1:38.01</v>
      </c>
      <c r="J45" s="66">
        <v>9.44212962962963E-4</v>
      </c>
      <c r="K45" s="66">
        <v>9.44212962962963E-4</v>
      </c>
      <c r="L45" s="28" t="str">
        <f>IF(H45&lt;$J$45,"破我國紀錄","")</f>
        <v/>
      </c>
      <c r="M45" s="28" t="str">
        <f>IF(H45&lt;$K$45,"破成人賽紀錄","")</f>
        <v/>
      </c>
    </row>
    <row r="46" spans="1:13" ht="30" customHeight="1">
      <c r="A46" s="28"/>
      <c r="B46" s="28">
        <f t="shared" si="20"/>
        <v>2</v>
      </c>
      <c r="C46" s="28">
        <f t="shared" si="20"/>
        <v>2</v>
      </c>
      <c r="D46" s="7" t="s">
        <v>643</v>
      </c>
      <c r="E46" s="2" t="s">
        <v>105</v>
      </c>
      <c r="F46" s="2" t="s">
        <v>21</v>
      </c>
      <c r="G46" s="38" t="s">
        <v>920</v>
      </c>
      <c r="H46" s="39">
        <v>1.1652777777777777E-3</v>
      </c>
      <c r="I46" s="40" t="str">
        <f t="shared" si="0"/>
        <v>1:40.68</v>
      </c>
      <c r="J46" s="69"/>
      <c r="K46" s="69"/>
      <c r="L46" s="28" t="str">
        <f t="shared" ref="L46:L52" si="21">IF(H46&lt;$J$45,"破我國紀錄","")</f>
        <v/>
      </c>
      <c r="M46" s="28" t="str">
        <f t="shared" ref="M46:M52" si="22">IF(H46&lt;$K$45,"破成人賽紀錄","")</f>
        <v/>
      </c>
    </row>
    <row r="47" spans="1:13" ht="30" customHeight="1">
      <c r="A47" s="28"/>
      <c r="B47" s="28">
        <f t="shared" si="20"/>
        <v>3</v>
      </c>
      <c r="C47" s="28">
        <f t="shared" si="20"/>
        <v>3</v>
      </c>
      <c r="D47" s="7" t="s">
        <v>268</v>
      </c>
      <c r="E47" s="2" t="s">
        <v>24</v>
      </c>
      <c r="F47" s="2" t="s">
        <v>21</v>
      </c>
      <c r="G47" s="38" t="s">
        <v>920</v>
      </c>
      <c r="H47" s="39">
        <v>1.1755787037037036E-3</v>
      </c>
      <c r="I47" s="40" t="str">
        <f t="shared" si="0"/>
        <v>1:41.57</v>
      </c>
      <c r="J47" s="69"/>
      <c r="K47" s="69"/>
      <c r="L47" s="28" t="str">
        <f t="shared" si="21"/>
        <v/>
      </c>
      <c r="M47" s="28" t="str">
        <f t="shared" si="22"/>
        <v/>
      </c>
    </row>
    <row r="48" spans="1:13" ht="30" customHeight="1">
      <c r="A48" s="28"/>
      <c r="B48" s="28">
        <f t="shared" si="20"/>
        <v>4</v>
      </c>
      <c r="C48" s="28">
        <f t="shared" si="20"/>
        <v>4</v>
      </c>
      <c r="D48" s="7" t="s">
        <v>129</v>
      </c>
      <c r="E48" s="2" t="s">
        <v>24</v>
      </c>
      <c r="F48" s="2" t="s">
        <v>21</v>
      </c>
      <c r="G48" s="38" t="s">
        <v>920</v>
      </c>
      <c r="H48" s="39">
        <v>1.2743055555555557E-3</v>
      </c>
      <c r="I48" s="40" t="str">
        <f t="shared" si="0"/>
        <v>1:50.10</v>
      </c>
      <c r="J48" s="69"/>
      <c r="K48" s="69"/>
      <c r="L48" s="28" t="str">
        <f t="shared" si="21"/>
        <v/>
      </c>
      <c r="M48" s="28" t="str">
        <f t="shared" si="22"/>
        <v/>
      </c>
    </row>
    <row r="49" spans="1:13" ht="30" customHeight="1">
      <c r="A49" s="28"/>
      <c r="B49" s="28">
        <f>RANK(H49,$H$45:$H$52,1)</f>
        <v>5</v>
      </c>
      <c r="C49" s="28"/>
      <c r="D49" s="54" t="s">
        <v>274</v>
      </c>
      <c r="E49" s="6" t="s">
        <v>98</v>
      </c>
      <c r="F49" s="2" t="s">
        <v>21</v>
      </c>
      <c r="G49" s="38" t="s">
        <v>920</v>
      </c>
      <c r="H49" s="39">
        <v>1.469212962962963E-3</v>
      </c>
      <c r="I49" s="40" t="str">
        <f t="shared" si="0"/>
        <v>2:06.94</v>
      </c>
      <c r="J49" s="69"/>
      <c r="K49" s="69"/>
      <c r="L49" s="28" t="str">
        <f t="shared" si="21"/>
        <v/>
      </c>
      <c r="M49" s="28" t="str">
        <f t="shared" si="22"/>
        <v/>
      </c>
    </row>
    <row r="50" spans="1:13" ht="30" customHeight="1">
      <c r="A50" s="28"/>
      <c r="B50" s="28">
        <f>RANK(H50,$H$45:$H$52,1)</f>
        <v>6</v>
      </c>
      <c r="C50" s="28">
        <v>5</v>
      </c>
      <c r="D50" s="7" t="s">
        <v>273</v>
      </c>
      <c r="E50" s="2" t="s">
        <v>29</v>
      </c>
      <c r="F50" s="2" t="s">
        <v>21</v>
      </c>
      <c r="G50" s="38" t="s">
        <v>920</v>
      </c>
      <c r="H50" s="39">
        <v>1.643634259259259E-3</v>
      </c>
      <c r="I50" s="40" t="str">
        <f t="shared" si="0"/>
        <v>2:22.01</v>
      </c>
      <c r="J50" s="69"/>
      <c r="K50" s="69"/>
      <c r="L50" s="28" t="str">
        <f t="shared" si="21"/>
        <v/>
      </c>
      <c r="M50" s="28" t="str">
        <f t="shared" si="22"/>
        <v/>
      </c>
    </row>
    <row r="51" spans="1:13" ht="30" customHeight="1">
      <c r="A51" s="28"/>
      <c r="B51" s="28">
        <f>RANK(H51,$H$45:$H$52,1)</f>
        <v>7</v>
      </c>
      <c r="C51" s="28">
        <v>6</v>
      </c>
      <c r="D51" s="7" t="s">
        <v>501</v>
      </c>
      <c r="E51" s="2" t="s">
        <v>88</v>
      </c>
      <c r="F51" s="2" t="s">
        <v>21</v>
      </c>
      <c r="G51" s="38" t="s">
        <v>920</v>
      </c>
      <c r="H51" s="39">
        <v>1.6826388888888889E-3</v>
      </c>
      <c r="I51" s="40" t="str">
        <f t="shared" si="0"/>
        <v>2:25.38</v>
      </c>
      <c r="J51" s="69"/>
      <c r="K51" s="69"/>
      <c r="L51" s="28" t="str">
        <f t="shared" si="21"/>
        <v/>
      </c>
      <c r="M51" s="28" t="str">
        <f t="shared" si="22"/>
        <v/>
      </c>
    </row>
    <row r="52" spans="1:13" ht="30" customHeight="1">
      <c r="A52" s="28"/>
      <c r="B52" s="28"/>
      <c r="C52" s="28"/>
      <c r="D52" s="7" t="s">
        <v>644</v>
      </c>
      <c r="E52" s="2" t="s">
        <v>409</v>
      </c>
      <c r="F52" s="2" t="s">
        <v>21</v>
      </c>
      <c r="G52" s="38" t="s">
        <v>920</v>
      </c>
      <c r="H52" s="39" t="s">
        <v>915</v>
      </c>
      <c r="I52" s="40" t="str">
        <f t="shared" si="0"/>
        <v>棄權</v>
      </c>
      <c r="J52" s="68"/>
      <c r="K52" s="68"/>
      <c r="L52" s="28" t="str">
        <f t="shared" si="21"/>
        <v/>
      </c>
      <c r="M52" s="28" t="str">
        <f t="shared" si="22"/>
        <v/>
      </c>
    </row>
    <row r="53" spans="1:13" ht="30" customHeight="1">
      <c r="A53" s="28">
        <v>98</v>
      </c>
      <c r="B53" s="28">
        <f>RANK(H53,$H$53:$H$57,1)</f>
        <v>1</v>
      </c>
      <c r="C53" s="28">
        <f>RANK(I53,$H$53:$H$57,1)</f>
        <v>1</v>
      </c>
      <c r="D53" s="7" t="s">
        <v>130</v>
      </c>
      <c r="E53" s="2" t="s">
        <v>116</v>
      </c>
      <c r="F53" s="2" t="s">
        <v>22</v>
      </c>
      <c r="G53" s="38" t="s">
        <v>920</v>
      </c>
      <c r="H53" s="39">
        <v>9.4988425925925937E-4</v>
      </c>
      <c r="I53" s="40" t="str">
        <f t="shared" si="0"/>
        <v>1:22.07</v>
      </c>
      <c r="J53" s="66">
        <v>9.1238425925925916E-4</v>
      </c>
      <c r="K53" s="66">
        <v>9.1238425925925916E-4</v>
      </c>
      <c r="L53" s="28" t="str">
        <f>IF(H53&lt;$J$53,"破我國紀錄","")</f>
        <v/>
      </c>
      <c r="M53" s="28" t="str">
        <f>IF(H53&lt;$K$53,"破成人賽紀錄","")</f>
        <v/>
      </c>
    </row>
    <row r="54" spans="1:13" ht="30" customHeight="1">
      <c r="A54" s="28"/>
      <c r="B54" s="28">
        <f>RANK(H54,$H$53:$H$57,1)</f>
        <v>2</v>
      </c>
      <c r="C54" s="28">
        <f>RANK(I54,$H$53:$H$57,1)</f>
        <v>2</v>
      </c>
      <c r="D54" s="7" t="s">
        <v>410</v>
      </c>
      <c r="E54" s="2" t="s">
        <v>88</v>
      </c>
      <c r="F54" s="2" t="s">
        <v>22</v>
      </c>
      <c r="G54" s="38" t="s">
        <v>920</v>
      </c>
      <c r="H54" s="39">
        <v>1.0122685185185185E-3</v>
      </c>
      <c r="I54" s="40" t="str">
        <f t="shared" si="0"/>
        <v>1:27.46</v>
      </c>
      <c r="J54" s="69"/>
      <c r="K54" s="69"/>
      <c r="L54" s="28" t="str">
        <f t="shared" ref="L54:L57" si="23">IF(H54&lt;$J$53,"破我國紀錄","")</f>
        <v/>
      </c>
      <c r="M54" s="28" t="str">
        <f t="shared" ref="M54:M57" si="24">IF(H54&lt;$K$53,"破成人賽紀錄","")</f>
        <v/>
      </c>
    </row>
    <row r="55" spans="1:13" ht="30" customHeight="1">
      <c r="A55" s="28"/>
      <c r="B55" s="28">
        <f>RANK(H55,$H$53:$H$57,1)</f>
        <v>3</v>
      </c>
      <c r="C55" s="28"/>
      <c r="D55" s="54" t="s">
        <v>923</v>
      </c>
      <c r="E55" s="6" t="s">
        <v>85</v>
      </c>
      <c r="F55" s="2" t="s">
        <v>22</v>
      </c>
      <c r="G55" s="38" t="s">
        <v>920</v>
      </c>
      <c r="H55" s="39">
        <v>1.1670138888888889E-3</v>
      </c>
      <c r="I55" s="40" t="str">
        <f t="shared" si="0"/>
        <v>1:40.83</v>
      </c>
      <c r="J55" s="69"/>
      <c r="K55" s="69"/>
      <c r="L55" s="28" t="str">
        <f t="shared" si="23"/>
        <v/>
      </c>
      <c r="M55" s="28" t="str">
        <f t="shared" si="24"/>
        <v/>
      </c>
    </row>
    <row r="56" spans="1:13" ht="30" customHeight="1">
      <c r="A56" s="28"/>
      <c r="B56" s="28">
        <f>RANK(H56,$H$53:$H$57,1)</f>
        <v>4</v>
      </c>
      <c r="C56" s="28">
        <v>3</v>
      </c>
      <c r="D56" s="7" t="s">
        <v>23</v>
      </c>
      <c r="E56" s="2" t="s">
        <v>24</v>
      </c>
      <c r="F56" s="2" t="s">
        <v>22</v>
      </c>
      <c r="G56" s="38" t="s">
        <v>920</v>
      </c>
      <c r="H56" s="39">
        <v>1.2113425925925926E-3</v>
      </c>
      <c r="I56" s="40" t="str">
        <f t="shared" si="0"/>
        <v>1:44.66</v>
      </c>
      <c r="J56" s="69"/>
      <c r="K56" s="69"/>
      <c r="L56" s="28" t="str">
        <f t="shared" si="23"/>
        <v/>
      </c>
      <c r="M56" s="28" t="str">
        <f t="shared" si="24"/>
        <v/>
      </c>
    </row>
    <row r="57" spans="1:13" ht="30" customHeight="1">
      <c r="A57" s="28"/>
      <c r="B57" s="28">
        <f>RANK(H57,$H$53:$H$57,1)</f>
        <v>5</v>
      </c>
      <c r="C57" s="28">
        <v>4</v>
      </c>
      <c r="D57" s="7" t="s">
        <v>280</v>
      </c>
      <c r="E57" s="2" t="s">
        <v>149</v>
      </c>
      <c r="F57" s="2" t="s">
        <v>22</v>
      </c>
      <c r="G57" s="38" t="s">
        <v>920</v>
      </c>
      <c r="H57" s="39">
        <v>1.4363425925925926E-3</v>
      </c>
      <c r="I57" s="40" t="str">
        <f t="shared" si="0"/>
        <v>2:04.10</v>
      </c>
      <c r="J57" s="68"/>
      <c r="K57" s="68"/>
      <c r="L57" s="28" t="str">
        <f t="shared" si="23"/>
        <v/>
      </c>
      <c r="M57" s="28" t="str">
        <f t="shared" si="24"/>
        <v/>
      </c>
    </row>
    <row r="58" spans="1:13" ht="30" customHeight="1">
      <c r="A58" s="28">
        <v>99</v>
      </c>
      <c r="B58" s="28">
        <f>RANK(H58,$H$58:$H$65,1)</f>
        <v>1</v>
      </c>
      <c r="C58" s="28">
        <f>RANK(I58,$H$58:$H$65,1)</f>
        <v>1</v>
      </c>
      <c r="D58" s="7" t="s">
        <v>416</v>
      </c>
      <c r="E58" s="2" t="s">
        <v>29</v>
      </c>
      <c r="F58" s="2" t="s">
        <v>25</v>
      </c>
      <c r="G58" s="38" t="s">
        <v>924</v>
      </c>
      <c r="H58" s="39">
        <v>9.0925925925925929E-4</v>
      </c>
      <c r="I58" s="40" t="str">
        <f t="shared" si="0"/>
        <v>1:18.56</v>
      </c>
      <c r="J58" s="66">
        <v>8.2060185185185187E-4</v>
      </c>
      <c r="K58" s="66">
        <v>8.2060185185185187E-4</v>
      </c>
      <c r="L58" s="28" t="str">
        <f>IF(H58&lt;$J$58,"破我國紀錄","")</f>
        <v/>
      </c>
      <c r="M58" s="28" t="str">
        <f>IF(H58&lt;$K$58,"破成人賽紀錄","")</f>
        <v/>
      </c>
    </row>
    <row r="59" spans="1:13" ht="30" customHeight="1">
      <c r="A59" s="28"/>
      <c r="B59" s="28">
        <f t="shared" ref="B59:B65" si="25">RANK(H59,$H$58:$H$65,1)</f>
        <v>2</v>
      </c>
      <c r="C59" s="28"/>
      <c r="D59" s="54" t="s">
        <v>925</v>
      </c>
      <c r="E59" s="6" t="s">
        <v>85</v>
      </c>
      <c r="F59" s="2" t="s">
        <v>25</v>
      </c>
      <c r="G59" s="38" t="s">
        <v>61</v>
      </c>
      <c r="H59" s="39">
        <v>9.358796296296295E-4</v>
      </c>
      <c r="I59" s="40" t="str">
        <f t="shared" si="0"/>
        <v>1:20.86</v>
      </c>
      <c r="J59" s="69"/>
      <c r="K59" s="69"/>
      <c r="L59" s="28" t="str">
        <f t="shared" ref="L59:L65" si="26">IF(H59&lt;$J$58,"破我國紀錄","")</f>
        <v/>
      </c>
      <c r="M59" s="28" t="str">
        <f t="shared" ref="M59:M65" si="27">IF(H59&lt;$K$58,"破成人賽紀錄","")</f>
        <v/>
      </c>
    </row>
    <row r="60" spans="1:13" ht="30" customHeight="1">
      <c r="A60" s="28"/>
      <c r="B60" s="28">
        <f t="shared" si="25"/>
        <v>3</v>
      </c>
      <c r="C60" s="28">
        <v>2</v>
      </c>
      <c r="D60" s="7" t="s">
        <v>26</v>
      </c>
      <c r="E60" s="2" t="s">
        <v>1</v>
      </c>
      <c r="F60" s="2" t="s">
        <v>25</v>
      </c>
      <c r="G60" s="38" t="s">
        <v>920</v>
      </c>
      <c r="H60" s="39">
        <v>9.8090277777777781E-4</v>
      </c>
      <c r="I60" s="40" t="str">
        <f t="shared" si="0"/>
        <v>1:24.75</v>
      </c>
      <c r="J60" s="69"/>
      <c r="K60" s="69"/>
      <c r="L60" s="28" t="str">
        <f t="shared" si="26"/>
        <v/>
      </c>
      <c r="M60" s="28" t="str">
        <f t="shared" si="27"/>
        <v/>
      </c>
    </row>
    <row r="61" spans="1:13" ht="30" customHeight="1">
      <c r="A61" s="28"/>
      <c r="B61" s="28">
        <f t="shared" si="25"/>
        <v>4</v>
      </c>
      <c r="C61" s="28">
        <v>3</v>
      </c>
      <c r="D61" s="7" t="s">
        <v>415</v>
      </c>
      <c r="E61" s="2" t="s">
        <v>88</v>
      </c>
      <c r="F61" s="2" t="s">
        <v>25</v>
      </c>
      <c r="G61" s="38" t="s">
        <v>920</v>
      </c>
      <c r="H61" s="39">
        <v>1.053125E-3</v>
      </c>
      <c r="I61" s="40" t="str">
        <f t="shared" si="0"/>
        <v>1:30.99</v>
      </c>
      <c r="J61" s="69"/>
      <c r="K61" s="69"/>
      <c r="L61" s="28" t="str">
        <f t="shared" si="26"/>
        <v/>
      </c>
      <c r="M61" s="28" t="str">
        <f t="shared" si="27"/>
        <v/>
      </c>
    </row>
    <row r="62" spans="1:13" ht="30" customHeight="1">
      <c r="A62" s="28"/>
      <c r="B62" s="28">
        <f t="shared" si="25"/>
        <v>5</v>
      </c>
      <c r="C62" s="28">
        <v>4</v>
      </c>
      <c r="D62" s="7" t="s">
        <v>414</v>
      </c>
      <c r="E62" s="2" t="s">
        <v>135</v>
      </c>
      <c r="F62" s="2" t="s">
        <v>25</v>
      </c>
      <c r="G62" s="38" t="s">
        <v>920</v>
      </c>
      <c r="H62" s="39">
        <v>1.0663194444444446E-3</v>
      </c>
      <c r="I62" s="40" t="str">
        <f t="shared" si="0"/>
        <v>1:32.13</v>
      </c>
      <c r="J62" s="69"/>
      <c r="K62" s="69"/>
      <c r="L62" s="28" t="str">
        <f t="shared" si="26"/>
        <v/>
      </c>
      <c r="M62" s="28" t="str">
        <f t="shared" si="27"/>
        <v/>
      </c>
    </row>
    <row r="63" spans="1:13" ht="30" customHeight="1">
      <c r="A63" s="28"/>
      <c r="B63" s="28">
        <f t="shared" si="25"/>
        <v>6</v>
      </c>
      <c r="C63" s="28">
        <v>5</v>
      </c>
      <c r="D63" s="7" t="s">
        <v>646</v>
      </c>
      <c r="E63" s="2" t="s">
        <v>96</v>
      </c>
      <c r="F63" s="2" t="s">
        <v>25</v>
      </c>
      <c r="G63" s="38" t="s">
        <v>920</v>
      </c>
      <c r="H63" s="39">
        <v>1.0824074074074076E-3</v>
      </c>
      <c r="I63" s="40" t="str">
        <f t="shared" si="0"/>
        <v>1:33.52</v>
      </c>
      <c r="J63" s="69"/>
      <c r="K63" s="69"/>
      <c r="L63" s="28" t="str">
        <f t="shared" si="26"/>
        <v/>
      </c>
      <c r="M63" s="28" t="str">
        <f t="shared" si="27"/>
        <v/>
      </c>
    </row>
    <row r="64" spans="1:13" ht="30" customHeight="1">
      <c r="A64" s="28"/>
      <c r="B64" s="28">
        <f t="shared" si="25"/>
        <v>7</v>
      </c>
      <c r="C64" s="28">
        <v>6</v>
      </c>
      <c r="D64" s="7" t="s">
        <v>645</v>
      </c>
      <c r="E64" s="2" t="s">
        <v>96</v>
      </c>
      <c r="F64" s="2" t="s">
        <v>25</v>
      </c>
      <c r="G64" s="38" t="s">
        <v>920</v>
      </c>
      <c r="H64" s="39">
        <v>1.1125E-3</v>
      </c>
      <c r="I64" s="40" t="str">
        <f t="shared" si="0"/>
        <v>1:36.12</v>
      </c>
      <c r="J64" s="69"/>
      <c r="K64" s="69"/>
      <c r="L64" s="28" t="str">
        <f t="shared" si="26"/>
        <v/>
      </c>
      <c r="M64" s="28" t="str">
        <f t="shared" si="27"/>
        <v/>
      </c>
    </row>
    <row r="65" spans="1:13" ht="30" customHeight="1">
      <c r="A65" s="28"/>
      <c r="B65" s="28">
        <f t="shared" si="25"/>
        <v>8</v>
      </c>
      <c r="C65" s="28">
        <v>7</v>
      </c>
      <c r="D65" s="7" t="s">
        <v>134</v>
      </c>
      <c r="E65" s="2" t="s">
        <v>135</v>
      </c>
      <c r="F65" s="2" t="s">
        <v>25</v>
      </c>
      <c r="G65" s="38" t="s">
        <v>920</v>
      </c>
      <c r="H65" s="39">
        <v>1.1246527777777778E-3</v>
      </c>
      <c r="I65" s="40" t="str">
        <f t="shared" si="0"/>
        <v>1:37.17</v>
      </c>
      <c r="J65" s="68"/>
      <c r="K65" s="68"/>
      <c r="L65" s="28" t="str">
        <f t="shared" si="26"/>
        <v/>
      </c>
      <c r="M65" s="28" t="str">
        <f t="shared" si="27"/>
        <v/>
      </c>
    </row>
    <row r="66" spans="1:13" ht="30" customHeight="1">
      <c r="A66" s="28" t="s">
        <v>926</v>
      </c>
      <c r="B66" s="28">
        <f>RANK(H66,$H$66:$H$79,1)</f>
        <v>1</v>
      </c>
      <c r="C66" s="28">
        <f>RANK(I66,$H$66:$H$79,1)</f>
        <v>1</v>
      </c>
      <c r="D66" s="7" t="s">
        <v>654</v>
      </c>
      <c r="E66" s="2" t="s">
        <v>2</v>
      </c>
      <c r="F66" s="2" t="s">
        <v>28</v>
      </c>
      <c r="G66" s="38" t="s">
        <v>673</v>
      </c>
      <c r="H66" s="39">
        <v>8.6215277777777777E-4</v>
      </c>
      <c r="I66" s="40" t="str">
        <f t="shared" ref="I66:I129" si="28">TEXT(H66,"m:ss.00;@")</f>
        <v>1:14.49</v>
      </c>
      <c r="J66" s="66">
        <v>8.2743055555555554E-4</v>
      </c>
      <c r="K66" s="66">
        <v>7.1620370370370371E-4</v>
      </c>
      <c r="L66" s="28" t="str">
        <f>IF(H66&lt;$J$66,"破我國紀錄","")</f>
        <v/>
      </c>
      <c r="M66" s="28" t="str">
        <f>IF(H66&lt;$K$66,"破成人賽紀錄","")</f>
        <v/>
      </c>
    </row>
    <row r="67" spans="1:13" ht="30" customHeight="1">
      <c r="A67" s="28"/>
      <c r="B67" s="28">
        <f t="shared" ref="B67:B79" si="29">RANK(H67,$H$66:$H$79,1)</f>
        <v>2</v>
      </c>
      <c r="C67" s="28"/>
      <c r="D67" s="54" t="s">
        <v>927</v>
      </c>
      <c r="E67" s="6" t="s">
        <v>98</v>
      </c>
      <c r="F67" s="2" t="s">
        <v>28</v>
      </c>
      <c r="G67" s="38" t="s">
        <v>673</v>
      </c>
      <c r="H67" s="39">
        <v>8.6331018518518527E-4</v>
      </c>
      <c r="I67" s="40" t="str">
        <f t="shared" si="28"/>
        <v>1:14.59</v>
      </c>
      <c r="J67" s="69"/>
      <c r="K67" s="69"/>
      <c r="L67" s="28" t="str">
        <f t="shared" ref="L67:L79" si="30">IF(H67&lt;$J$66,"破我國紀錄","")</f>
        <v/>
      </c>
      <c r="M67" s="28" t="str">
        <f t="shared" ref="M67:M79" si="31">IF(H67&lt;$K$66,"破成人賽紀錄","")</f>
        <v/>
      </c>
    </row>
    <row r="68" spans="1:13" ht="30" customHeight="1">
      <c r="A68" s="28"/>
      <c r="B68" s="28">
        <f t="shared" si="29"/>
        <v>3</v>
      </c>
      <c r="C68" s="28">
        <v>2</v>
      </c>
      <c r="D68" s="7" t="s">
        <v>145</v>
      </c>
      <c r="E68" s="2" t="s">
        <v>132</v>
      </c>
      <c r="F68" s="2" t="s">
        <v>28</v>
      </c>
      <c r="G68" s="38" t="s">
        <v>673</v>
      </c>
      <c r="H68" s="39">
        <v>8.6736111111111118E-4</v>
      </c>
      <c r="I68" s="40" t="str">
        <f t="shared" si="28"/>
        <v>1:14.94</v>
      </c>
      <c r="J68" s="69"/>
      <c r="K68" s="69"/>
      <c r="L68" s="28" t="str">
        <f t="shared" si="30"/>
        <v/>
      </c>
      <c r="M68" s="28" t="str">
        <f t="shared" si="31"/>
        <v/>
      </c>
    </row>
    <row r="69" spans="1:13" ht="30" customHeight="1">
      <c r="A69" s="28"/>
      <c r="B69" s="28">
        <f t="shared" si="29"/>
        <v>4</v>
      </c>
      <c r="C69" s="28">
        <v>3</v>
      </c>
      <c r="D69" s="7" t="s">
        <v>648</v>
      </c>
      <c r="E69" s="2" t="s">
        <v>156</v>
      </c>
      <c r="F69" s="2" t="s">
        <v>28</v>
      </c>
      <c r="G69" s="38" t="s">
        <v>920</v>
      </c>
      <c r="H69" s="39">
        <v>9.2384259259259253E-4</v>
      </c>
      <c r="I69" s="40" t="str">
        <f t="shared" si="28"/>
        <v>1:19.82</v>
      </c>
      <c r="J69" s="69"/>
      <c r="K69" s="69"/>
      <c r="L69" s="28" t="str">
        <f t="shared" si="30"/>
        <v/>
      </c>
      <c r="M69" s="28" t="str">
        <f t="shared" si="31"/>
        <v/>
      </c>
    </row>
    <row r="70" spans="1:13" ht="30" customHeight="1">
      <c r="A70" s="28"/>
      <c r="B70" s="28">
        <f t="shared" si="29"/>
        <v>5</v>
      </c>
      <c r="C70" s="28">
        <v>4</v>
      </c>
      <c r="D70" s="7" t="s">
        <v>649</v>
      </c>
      <c r="E70" s="2" t="s">
        <v>122</v>
      </c>
      <c r="F70" s="2" t="s">
        <v>28</v>
      </c>
      <c r="G70" s="38" t="s">
        <v>673</v>
      </c>
      <c r="H70" s="39">
        <v>9.4409722222222215E-4</v>
      </c>
      <c r="I70" s="40" t="str">
        <f t="shared" si="28"/>
        <v>1:21.57</v>
      </c>
      <c r="J70" s="69"/>
      <c r="K70" s="69"/>
      <c r="L70" s="28" t="str">
        <f t="shared" si="30"/>
        <v/>
      </c>
      <c r="M70" s="28" t="str">
        <f t="shared" si="31"/>
        <v/>
      </c>
    </row>
    <row r="71" spans="1:13" ht="30" customHeight="1">
      <c r="A71" s="28"/>
      <c r="B71" s="28">
        <f t="shared" si="29"/>
        <v>6</v>
      </c>
      <c r="C71" s="28">
        <v>5</v>
      </c>
      <c r="D71" s="7" t="s">
        <v>652</v>
      </c>
      <c r="E71" s="2" t="s">
        <v>24</v>
      </c>
      <c r="F71" s="2" t="s">
        <v>28</v>
      </c>
      <c r="G71" s="38" t="s">
        <v>673</v>
      </c>
      <c r="H71" s="39">
        <v>9.7581018518518514E-4</v>
      </c>
      <c r="I71" s="40" t="str">
        <f t="shared" si="28"/>
        <v>1:24.31</v>
      </c>
      <c r="J71" s="69"/>
      <c r="K71" s="69"/>
      <c r="L71" s="28" t="str">
        <f t="shared" si="30"/>
        <v/>
      </c>
      <c r="M71" s="28" t="str">
        <f t="shared" si="31"/>
        <v/>
      </c>
    </row>
    <row r="72" spans="1:13" ht="30" customHeight="1">
      <c r="A72" s="28"/>
      <c r="B72" s="28">
        <f t="shared" si="29"/>
        <v>7</v>
      </c>
      <c r="C72" s="28">
        <v>6</v>
      </c>
      <c r="D72" s="7" t="s">
        <v>647</v>
      </c>
      <c r="E72" s="2" t="s">
        <v>29</v>
      </c>
      <c r="F72" s="2" t="s">
        <v>28</v>
      </c>
      <c r="G72" s="38" t="s">
        <v>920</v>
      </c>
      <c r="H72" s="39">
        <v>9.8229166666666669E-4</v>
      </c>
      <c r="I72" s="40" t="str">
        <f t="shared" si="28"/>
        <v>1:24.87</v>
      </c>
      <c r="J72" s="69"/>
      <c r="K72" s="69"/>
      <c r="L72" s="28" t="str">
        <f t="shared" si="30"/>
        <v/>
      </c>
      <c r="M72" s="28" t="str">
        <f t="shared" si="31"/>
        <v/>
      </c>
    </row>
    <row r="73" spans="1:13" ht="30" customHeight="1">
      <c r="A73" s="28"/>
      <c r="B73" s="28">
        <f t="shared" si="29"/>
        <v>8</v>
      </c>
      <c r="C73" s="28">
        <v>7</v>
      </c>
      <c r="D73" s="7" t="s">
        <v>522</v>
      </c>
      <c r="E73" s="2" t="s">
        <v>29</v>
      </c>
      <c r="F73" s="2" t="s">
        <v>28</v>
      </c>
      <c r="G73" s="38" t="s">
        <v>673</v>
      </c>
      <c r="H73" s="39">
        <v>1.0005787037037038E-3</v>
      </c>
      <c r="I73" s="40" t="str">
        <f t="shared" si="28"/>
        <v>1:26.45</v>
      </c>
      <c r="J73" s="69"/>
      <c r="K73" s="69"/>
      <c r="L73" s="28" t="str">
        <f t="shared" si="30"/>
        <v/>
      </c>
      <c r="M73" s="28" t="str">
        <f t="shared" si="31"/>
        <v/>
      </c>
    </row>
    <row r="74" spans="1:13" ht="30" customHeight="1">
      <c r="A74" s="28"/>
      <c r="B74" s="28">
        <f t="shared" si="29"/>
        <v>9</v>
      </c>
      <c r="C74" s="28">
        <v>8</v>
      </c>
      <c r="D74" s="7" t="s">
        <v>650</v>
      </c>
      <c r="E74" s="2" t="s">
        <v>96</v>
      </c>
      <c r="F74" s="2" t="s">
        <v>28</v>
      </c>
      <c r="G74" s="38" t="s">
        <v>673</v>
      </c>
      <c r="H74" s="39">
        <v>1.0166666666666666E-3</v>
      </c>
      <c r="I74" s="40" t="str">
        <f t="shared" si="28"/>
        <v>1:27.84</v>
      </c>
      <c r="J74" s="69"/>
      <c r="K74" s="69"/>
      <c r="L74" s="28" t="str">
        <f t="shared" si="30"/>
        <v/>
      </c>
      <c r="M74" s="28" t="str">
        <f t="shared" si="31"/>
        <v/>
      </c>
    </row>
    <row r="75" spans="1:13" ht="30" customHeight="1">
      <c r="A75" s="28"/>
      <c r="B75" s="28">
        <f t="shared" si="29"/>
        <v>10</v>
      </c>
      <c r="C75" s="28">
        <v>9</v>
      </c>
      <c r="D75" s="7" t="s">
        <v>653</v>
      </c>
      <c r="E75" s="2" t="s">
        <v>186</v>
      </c>
      <c r="F75" s="2" t="s">
        <v>28</v>
      </c>
      <c r="G75" s="38" t="s">
        <v>673</v>
      </c>
      <c r="H75" s="39">
        <v>1.0296296296296297E-3</v>
      </c>
      <c r="I75" s="40" t="str">
        <f t="shared" si="28"/>
        <v>1:28.96</v>
      </c>
      <c r="J75" s="69"/>
      <c r="K75" s="69"/>
      <c r="L75" s="28" t="str">
        <f t="shared" si="30"/>
        <v/>
      </c>
      <c r="M75" s="28" t="str">
        <f t="shared" si="31"/>
        <v/>
      </c>
    </row>
    <row r="76" spans="1:13" ht="30" customHeight="1">
      <c r="A76" s="28"/>
      <c r="B76" s="28">
        <f t="shared" si="29"/>
        <v>11</v>
      </c>
      <c r="C76" s="28">
        <v>10</v>
      </c>
      <c r="D76" s="7" t="s">
        <v>655</v>
      </c>
      <c r="E76" s="2" t="s">
        <v>94</v>
      </c>
      <c r="F76" s="2" t="s">
        <v>28</v>
      </c>
      <c r="G76" s="38" t="s">
        <v>673</v>
      </c>
      <c r="H76" s="39">
        <v>1.0629629629629628E-3</v>
      </c>
      <c r="I76" s="40" t="str">
        <f t="shared" si="28"/>
        <v>1:31.84</v>
      </c>
      <c r="J76" s="69"/>
      <c r="K76" s="69"/>
      <c r="L76" s="28" t="str">
        <f t="shared" si="30"/>
        <v/>
      </c>
      <c r="M76" s="28" t="str">
        <f t="shared" si="31"/>
        <v/>
      </c>
    </row>
    <row r="77" spans="1:13" ht="30" customHeight="1">
      <c r="A77" s="28"/>
      <c r="B77" s="28">
        <f t="shared" si="29"/>
        <v>12</v>
      </c>
      <c r="C77" s="28">
        <v>11</v>
      </c>
      <c r="D77" s="7" t="s">
        <v>144</v>
      </c>
      <c r="E77" s="2" t="s">
        <v>126</v>
      </c>
      <c r="F77" s="2" t="s">
        <v>28</v>
      </c>
      <c r="G77" s="38" t="s">
        <v>673</v>
      </c>
      <c r="H77" s="39">
        <v>1.0666666666666667E-3</v>
      </c>
      <c r="I77" s="40" t="str">
        <f t="shared" si="28"/>
        <v>1:32.16</v>
      </c>
      <c r="J77" s="69"/>
      <c r="K77" s="69"/>
      <c r="L77" s="28" t="str">
        <f t="shared" si="30"/>
        <v/>
      </c>
      <c r="M77" s="28" t="str">
        <f t="shared" si="31"/>
        <v/>
      </c>
    </row>
    <row r="78" spans="1:13" ht="30" customHeight="1">
      <c r="A78" s="28"/>
      <c r="B78" s="28">
        <f t="shared" si="29"/>
        <v>13</v>
      </c>
      <c r="C78" s="28">
        <v>12</v>
      </c>
      <c r="D78" s="7" t="s">
        <v>141</v>
      </c>
      <c r="E78" s="2" t="s">
        <v>116</v>
      </c>
      <c r="F78" s="2" t="s">
        <v>28</v>
      </c>
      <c r="G78" s="38" t="s">
        <v>673</v>
      </c>
      <c r="H78" s="39">
        <v>1.0765046296296297E-3</v>
      </c>
      <c r="I78" s="40" t="str">
        <f t="shared" si="28"/>
        <v>1:33.01</v>
      </c>
      <c r="J78" s="69"/>
      <c r="K78" s="69"/>
      <c r="L78" s="28" t="str">
        <f t="shared" si="30"/>
        <v/>
      </c>
      <c r="M78" s="28" t="str">
        <f t="shared" si="31"/>
        <v/>
      </c>
    </row>
    <row r="79" spans="1:13" ht="30" customHeight="1">
      <c r="A79" s="28"/>
      <c r="B79" s="28">
        <f t="shared" si="29"/>
        <v>14</v>
      </c>
      <c r="C79" s="28">
        <v>13</v>
      </c>
      <c r="D79" s="7" t="s">
        <v>139</v>
      </c>
      <c r="E79" s="2" t="s">
        <v>126</v>
      </c>
      <c r="F79" s="2" t="s">
        <v>28</v>
      </c>
      <c r="G79" s="38" t="s">
        <v>673</v>
      </c>
      <c r="H79" s="39">
        <v>1.163888888888889E-3</v>
      </c>
      <c r="I79" s="40" t="str">
        <f t="shared" si="28"/>
        <v>1:40.56</v>
      </c>
      <c r="J79" s="68"/>
      <c r="K79" s="68"/>
      <c r="L79" s="28" t="str">
        <f t="shared" si="30"/>
        <v/>
      </c>
      <c r="M79" s="28" t="str">
        <f t="shared" si="31"/>
        <v/>
      </c>
    </row>
    <row r="80" spans="1:13" ht="30" customHeight="1">
      <c r="A80" s="28" t="s">
        <v>928</v>
      </c>
      <c r="B80" s="28">
        <f t="shared" ref="B80:B90" si="32">RANK(H80,$H$80:$H$92,1)</f>
        <v>1</v>
      </c>
      <c r="C80" s="28"/>
      <c r="D80" s="54" t="s">
        <v>150</v>
      </c>
      <c r="E80" s="6" t="s">
        <v>88</v>
      </c>
      <c r="F80" s="2" t="s">
        <v>30</v>
      </c>
      <c r="G80" s="38" t="s">
        <v>673</v>
      </c>
      <c r="H80" s="39">
        <v>7.2187499999999997E-4</v>
      </c>
      <c r="I80" s="40" t="str">
        <f t="shared" si="28"/>
        <v>1:02.37</v>
      </c>
      <c r="J80" s="66">
        <v>7.637731481481483E-4</v>
      </c>
      <c r="K80" s="66">
        <v>7.637731481481483E-4</v>
      </c>
      <c r="L80" s="28"/>
      <c r="M80" s="28" t="str">
        <f>IF(H80&lt;$K$80,"破成人賽紀錄","")</f>
        <v>破成人賽紀錄</v>
      </c>
    </row>
    <row r="81" spans="1:13" ht="30" customHeight="1">
      <c r="A81" s="28"/>
      <c r="B81" s="28">
        <f t="shared" si="32"/>
        <v>2</v>
      </c>
      <c r="C81" s="28">
        <v>1</v>
      </c>
      <c r="D81" s="7" t="s">
        <v>32</v>
      </c>
      <c r="E81" s="2" t="s">
        <v>2</v>
      </c>
      <c r="F81" s="2" t="s">
        <v>30</v>
      </c>
      <c r="G81" s="38" t="s">
        <v>673</v>
      </c>
      <c r="H81" s="39">
        <v>7.7488425925925912E-4</v>
      </c>
      <c r="I81" s="40" t="str">
        <f t="shared" si="28"/>
        <v>1:06.95</v>
      </c>
      <c r="J81" s="69"/>
      <c r="K81" s="69"/>
      <c r="L81" s="28" t="str">
        <f t="shared" ref="L81:L92" si="33">IF(H81&lt;$J$80,"破我國紀錄","")</f>
        <v/>
      </c>
      <c r="M81" s="28" t="str">
        <f t="shared" ref="M81:M92" si="34">IF(H81&lt;$K$80,"破成人賽紀錄","")</f>
        <v/>
      </c>
    </row>
    <row r="82" spans="1:13" ht="30" customHeight="1">
      <c r="A82" s="28"/>
      <c r="B82" s="28">
        <f t="shared" si="32"/>
        <v>3</v>
      </c>
      <c r="C82" s="28"/>
      <c r="D82" s="54" t="s">
        <v>929</v>
      </c>
      <c r="E82" s="6" t="s">
        <v>101</v>
      </c>
      <c r="F82" s="2" t="s">
        <v>30</v>
      </c>
      <c r="G82" s="38" t="s">
        <v>673</v>
      </c>
      <c r="H82" s="39">
        <v>7.952546296296297E-4</v>
      </c>
      <c r="I82" s="40" t="str">
        <f t="shared" si="28"/>
        <v>1:08.71</v>
      </c>
      <c r="J82" s="69"/>
      <c r="K82" s="69"/>
      <c r="L82" s="28" t="str">
        <f t="shared" si="33"/>
        <v/>
      </c>
      <c r="M82" s="28" t="str">
        <f t="shared" si="34"/>
        <v/>
      </c>
    </row>
    <row r="83" spans="1:13" ht="30" customHeight="1">
      <c r="A83" s="28"/>
      <c r="B83" s="28">
        <f t="shared" si="32"/>
        <v>4</v>
      </c>
      <c r="C83" s="28">
        <v>2</v>
      </c>
      <c r="D83" s="7" t="s">
        <v>656</v>
      </c>
      <c r="E83" s="2" t="s">
        <v>173</v>
      </c>
      <c r="F83" s="2" t="s">
        <v>30</v>
      </c>
      <c r="G83" s="38" t="s">
        <v>673</v>
      </c>
      <c r="H83" s="39">
        <v>8.1747685185185189E-4</v>
      </c>
      <c r="I83" s="40" t="str">
        <f t="shared" si="28"/>
        <v>1:10.63</v>
      </c>
      <c r="J83" s="69"/>
      <c r="K83" s="69"/>
      <c r="L83" s="28" t="str">
        <f t="shared" si="33"/>
        <v/>
      </c>
      <c r="M83" s="28" t="str">
        <f t="shared" si="34"/>
        <v/>
      </c>
    </row>
    <row r="84" spans="1:13" ht="30" customHeight="1">
      <c r="A84" s="28"/>
      <c r="B84" s="28">
        <f t="shared" si="32"/>
        <v>5</v>
      </c>
      <c r="C84" s="28">
        <v>3</v>
      </c>
      <c r="D84" s="7" t="s">
        <v>529</v>
      </c>
      <c r="E84" s="2" t="s">
        <v>186</v>
      </c>
      <c r="F84" s="2" t="s">
        <v>30</v>
      </c>
      <c r="G84" s="38" t="s">
        <v>673</v>
      </c>
      <c r="H84" s="39">
        <v>8.9988425925925924E-4</v>
      </c>
      <c r="I84" s="40" t="str">
        <f t="shared" si="28"/>
        <v>1:17.75</v>
      </c>
      <c r="J84" s="69"/>
      <c r="K84" s="69"/>
      <c r="L84" s="28" t="str">
        <f t="shared" si="33"/>
        <v/>
      </c>
      <c r="M84" s="28" t="str">
        <f t="shared" si="34"/>
        <v/>
      </c>
    </row>
    <row r="85" spans="1:13" ht="30" customHeight="1">
      <c r="A85" s="28"/>
      <c r="B85" s="28">
        <f t="shared" si="32"/>
        <v>6</v>
      </c>
      <c r="C85" s="28">
        <v>4</v>
      </c>
      <c r="D85" s="7" t="s">
        <v>31</v>
      </c>
      <c r="E85" s="2" t="s">
        <v>126</v>
      </c>
      <c r="F85" s="2" t="s">
        <v>30</v>
      </c>
      <c r="G85" s="38" t="s">
        <v>673</v>
      </c>
      <c r="H85" s="39">
        <v>9.1342592592592593E-4</v>
      </c>
      <c r="I85" s="40" t="str">
        <f t="shared" si="28"/>
        <v>1:18.92</v>
      </c>
      <c r="J85" s="69"/>
      <c r="K85" s="69"/>
      <c r="L85" s="28" t="str">
        <f t="shared" si="33"/>
        <v/>
      </c>
      <c r="M85" s="28" t="str">
        <f t="shared" si="34"/>
        <v/>
      </c>
    </row>
    <row r="86" spans="1:13" ht="30" customHeight="1">
      <c r="A86" s="28"/>
      <c r="B86" s="28">
        <f t="shared" si="32"/>
        <v>7</v>
      </c>
      <c r="C86" s="28"/>
      <c r="D86" s="54" t="s">
        <v>930</v>
      </c>
      <c r="E86" s="6" t="s">
        <v>98</v>
      </c>
      <c r="F86" s="2" t="s">
        <v>30</v>
      </c>
      <c r="G86" s="38" t="s">
        <v>673</v>
      </c>
      <c r="H86" s="39">
        <v>9.5312499999999998E-4</v>
      </c>
      <c r="I86" s="40" t="str">
        <f t="shared" si="28"/>
        <v>1:22.35</v>
      </c>
      <c r="J86" s="69"/>
      <c r="K86" s="69"/>
      <c r="L86" s="28" t="str">
        <f t="shared" si="33"/>
        <v/>
      </c>
      <c r="M86" s="28" t="str">
        <f t="shared" si="34"/>
        <v/>
      </c>
    </row>
    <row r="87" spans="1:13" ht="30" customHeight="1">
      <c r="A87" s="28"/>
      <c r="B87" s="28">
        <f t="shared" si="32"/>
        <v>8</v>
      </c>
      <c r="C87" s="28">
        <v>5</v>
      </c>
      <c r="D87" s="7" t="s">
        <v>429</v>
      </c>
      <c r="E87" s="2" t="s">
        <v>103</v>
      </c>
      <c r="F87" s="2" t="s">
        <v>30</v>
      </c>
      <c r="G87" s="38" t="s">
        <v>673</v>
      </c>
      <c r="H87" s="39">
        <v>9.6400462962962976E-4</v>
      </c>
      <c r="I87" s="40" t="str">
        <f t="shared" si="28"/>
        <v>1:23.29</v>
      </c>
      <c r="J87" s="69"/>
      <c r="K87" s="69"/>
      <c r="L87" s="28" t="str">
        <f t="shared" si="33"/>
        <v/>
      </c>
      <c r="M87" s="28" t="str">
        <f t="shared" si="34"/>
        <v/>
      </c>
    </row>
    <row r="88" spans="1:13" ht="30" customHeight="1">
      <c r="A88" s="28"/>
      <c r="B88" s="28">
        <f t="shared" si="32"/>
        <v>9</v>
      </c>
      <c r="C88" s="28">
        <v>6</v>
      </c>
      <c r="D88" s="7" t="s">
        <v>153</v>
      </c>
      <c r="E88" s="2" t="s">
        <v>154</v>
      </c>
      <c r="F88" s="2" t="s">
        <v>30</v>
      </c>
      <c r="G88" s="38" t="s">
        <v>673</v>
      </c>
      <c r="H88" s="39">
        <v>9.8333333333333324E-4</v>
      </c>
      <c r="I88" s="40" t="str">
        <f t="shared" si="28"/>
        <v>1:24.96</v>
      </c>
      <c r="J88" s="69"/>
      <c r="K88" s="69"/>
      <c r="L88" s="28" t="str">
        <f t="shared" si="33"/>
        <v/>
      </c>
      <c r="M88" s="28" t="str">
        <f t="shared" si="34"/>
        <v/>
      </c>
    </row>
    <row r="89" spans="1:13" ht="30" customHeight="1">
      <c r="A89" s="28"/>
      <c r="B89" s="28">
        <f t="shared" si="32"/>
        <v>10</v>
      </c>
      <c r="C89" s="28">
        <v>7</v>
      </c>
      <c r="D89" s="7" t="s">
        <v>657</v>
      </c>
      <c r="E89" s="2" t="s">
        <v>658</v>
      </c>
      <c r="F89" s="2" t="s">
        <v>30</v>
      </c>
      <c r="G89" s="38" t="s">
        <v>673</v>
      </c>
      <c r="H89" s="39">
        <v>1.0738425925925926E-3</v>
      </c>
      <c r="I89" s="40" t="str">
        <f t="shared" si="28"/>
        <v>1:32.78</v>
      </c>
      <c r="J89" s="69"/>
      <c r="K89" s="69"/>
      <c r="L89" s="28" t="str">
        <f t="shared" si="33"/>
        <v/>
      </c>
      <c r="M89" s="28" t="str">
        <f t="shared" si="34"/>
        <v/>
      </c>
    </row>
    <row r="90" spans="1:13" ht="30" customHeight="1">
      <c r="A90" s="28"/>
      <c r="B90" s="28">
        <f t="shared" si="32"/>
        <v>11</v>
      </c>
      <c r="C90" s="28">
        <v>8</v>
      </c>
      <c r="D90" s="7" t="s">
        <v>315</v>
      </c>
      <c r="E90" s="2" t="s">
        <v>156</v>
      </c>
      <c r="F90" s="2" t="s">
        <v>30</v>
      </c>
      <c r="G90" s="38" t="s">
        <v>673</v>
      </c>
      <c r="H90" s="39">
        <v>1.1916666666666666E-3</v>
      </c>
      <c r="I90" s="40" t="str">
        <f t="shared" si="28"/>
        <v>1:42.96</v>
      </c>
      <c r="J90" s="69"/>
      <c r="K90" s="69"/>
      <c r="L90" s="28"/>
      <c r="M90" s="28" t="str">
        <f t="shared" si="34"/>
        <v/>
      </c>
    </row>
    <row r="91" spans="1:13" ht="30" customHeight="1">
      <c r="A91" s="28"/>
      <c r="B91" s="28"/>
      <c r="C91" s="28"/>
      <c r="D91" s="7" t="s">
        <v>430</v>
      </c>
      <c r="E91" s="2" t="s">
        <v>138</v>
      </c>
      <c r="F91" s="2" t="s">
        <v>30</v>
      </c>
      <c r="G91" s="38" t="s">
        <v>673</v>
      </c>
      <c r="H91" s="39" t="s">
        <v>915</v>
      </c>
      <c r="I91" s="40" t="str">
        <f t="shared" si="28"/>
        <v>棄權</v>
      </c>
      <c r="J91" s="69"/>
      <c r="K91" s="69"/>
      <c r="L91" s="28" t="str">
        <f t="shared" si="33"/>
        <v/>
      </c>
      <c r="M91" s="28" t="str">
        <f t="shared" si="34"/>
        <v/>
      </c>
    </row>
    <row r="92" spans="1:13" ht="30" customHeight="1">
      <c r="A92" s="28"/>
      <c r="B92" s="28"/>
      <c r="C92" s="28"/>
      <c r="D92" s="54" t="s">
        <v>931</v>
      </c>
      <c r="E92" s="6" t="s">
        <v>111</v>
      </c>
      <c r="F92" s="2" t="s">
        <v>30</v>
      </c>
      <c r="G92" s="38" t="s">
        <v>673</v>
      </c>
      <c r="H92" s="39" t="s">
        <v>915</v>
      </c>
      <c r="I92" s="40" t="str">
        <f t="shared" si="28"/>
        <v>棄權</v>
      </c>
      <c r="J92" s="68"/>
      <c r="K92" s="68"/>
      <c r="L92" s="28" t="str">
        <f t="shared" si="33"/>
        <v/>
      </c>
      <c r="M92" s="28" t="str">
        <f t="shared" si="34"/>
        <v/>
      </c>
    </row>
    <row r="93" spans="1:13" ht="30" customHeight="1">
      <c r="A93" s="28">
        <v>104</v>
      </c>
      <c r="B93" s="28">
        <f t="shared" ref="B93:C97" si="35">RANK(H93,$H$93:$H$100,1)</f>
        <v>1</v>
      </c>
      <c r="C93" s="28">
        <f t="shared" si="35"/>
        <v>1</v>
      </c>
      <c r="D93" s="7" t="s">
        <v>441</v>
      </c>
      <c r="E93" s="2" t="s">
        <v>29</v>
      </c>
      <c r="F93" s="2" t="s">
        <v>34</v>
      </c>
      <c r="G93" s="38" t="s">
        <v>673</v>
      </c>
      <c r="H93" s="39">
        <v>8.1319444444444451E-4</v>
      </c>
      <c r="I93" s="40" t="str">
        <f t="shared" si="28"/>
        <v>1:10.26</v>
      </c>
      <c r="J93" s="66">
        <v>7.4861111111111124E-4</v>
      </c>
      <c r="K93" s="66">
        <v>7.3854166666666653E-4</v>
      </c>
      <c r="L93" s="28" t="str">
        <f>IF(H93&lt;$J$93,"破我國紀錄","")</f>
        <v/>
      </c>
      <c r="M93" s="28" t="str">
        <f>IF(H93&lt;$K$93,"破成人賽紀錄","")</f>
        <v/>
      </c>
    </row>
    <row r="94" spans="1:13" ht="30" customHeight="1">
      <c r="A94" s="28"/>
      <c r="B94" s="28">
        <f t="shared" si="35"/>
        <v>2</v>
      </c>
      <c r="C94" s="28">
        <f t="shared" si="35"/>
        <v>2</v>
      </c>
      <c r="D94" s="7" t="s">
        <v>443</v>
      </c>
      <c r="E94" s="2" t="s">
        <v>2</v>
      </c>
      <c r="F94" s="2" t="s">
        <v>34</v>
      </c>
      <c r="G94" s="38" t="s">
        <v>673</v>
      </c>
      <c r="H94" s="39">
        <v>8.336805555555555E-4</v>
      </c>
      <c r="I94" s="40" t="str">
        <f t="shared" si="28"/>
        <v>1:12.03</v>
      </c>
      <c r="J94" s="69"/>
      <c r="K94" s="69"/>
      <c r="L94" s="28" t="str">
        <f t="shared" ref="L94:L100" si="36">IF(H94&lt;$J$93,"破我國紀錄","")</f>
        <v/>
      </c>
      <c r="M94" s="28" t="str">
        <f t="shared" ref="M94:M100" si="37">IF(H94&lt;$K$93,"破成人賽紀錄","")</f>
        <v/>
      </c>
    </row>
    <row r="95" spans="1:13" ht="30" customHeight="1">
      <c r="A95" s="28"/>
      <c r="B95" s="28">
        <f t="shared" si="35"/>
        <v>3</v>
      </c>
      <c r="C95" s="28">
        <f t="shared" si="35"/>
        <v>3</v>
      </c>
      <c r="D95" s="7" t="s">
        <v>33</v>
      </c>
      <c r="E95" s="2" t="s">
        <v>2</v>
      </c>
      <c r="F95" s="2" t="s">
        <v>34</v>
      </c>
      <c r="G95" s="38" t="s">
        <v>673</v>
      </c>
      <c r="H95" s="39">
        <v>8.4629629629629627E-4</v>
      </c>
      <c r="I95" s="40" t="str">
        <f t="shared" si="28"/>
        <v>1:13.12</v>
      </c>
      <c r="J95" s="69"/>
      <c r="K95" s="69"/>
      <c r="L95" s="28" t="str">
        <f t="shared" si="36"/>
        <v/>
      </c>
      <c r="M95" s="28" t="str">
        <f t="shared" si="37"/>
        <v/>
      </c>
    </row>
    <row r="96" spans="1:13" ht="30" customHeight="1">
      <c r="A96" s="28"/>
      <c r="B96" s="28">
        <f t="shared" si="35"/>
        <v>4</v>
      </c>
      <c r="C96" s="28">
        <f t="shared" si="35"/>
        <v>4</v>
      </c>
      <c r="D96" s="7" t="s">
        <v>155</v>
      </c>
      <c r="E96" s="2" t="s">
        <v>156</v>
      </c>
      <c r="F96" s="2" t="s">
        <v>34</v>
      </c>
      <c r="G96" s="38" t="s">
        <v>673</v>
      </c>
      <c r="H96" s="39">
        <v>8.5300925925925919E-4</v>
      </c>
      <c r="I96" s="40" t="str">
        <f t="shared" si="28"/>
        <v>1:13.70</v>
      </c>
      <c r="J96" s="69"/>
      <c r="K96" s="69"/>
      <c r="L96" s="28" t="str">
        <f t="shared" si="36"/>
        <v/>
      </c>
      <c r="M96" s="28" t="str">
        <f t="shared" si="37"/>
        <v/>
      </c>
    </row>
    <row r="97" spans="1:13" ht="30" customHeight="1">
      <c r="A97" s="28"/>
      <c r="B97" s="28">
        <f t="shared" si="35"/>
        <v>5</v>
      </c>
      <c r="C97" s="28">
        <f t="shared" si="35"/>
        <v>5</v>
      </c>
      <c r="D97" s="7" t="s">
        <v>157</v>
      </c>
      <c r="E97" s="2" t="s">
        <v>88</v>
      </c>
      <c r="F97" s="2" t="s">
        <v>34</v>
      </c>
      <c r="G97" s="38" t="s">
        <v>673</v>
      </c>
      <c r="H97" s="39">
        <v>9.0347222222222218E-4</v>
      </c>
      <c r="I97" s="40" t="str">
        <f t="shared" si="28"/>
        <v>1:18.06</v>
      </c>
      <c r="J97" s="69"/>
      <c r="K97" s="69"/>
      <c r="L97" s="28" t="str">
        <f t="shared" si="36"/>
        <v/>
      </c>
      <c r="M97" s="28" t="str">
        <f t="shared" si="37"/>
        <v/>
      </c>
    </row>
    <row r="98" spans="1:13" ht="30" customHeight="1">
      <c r="A98" s="28"/>
      <c r="B98" s="28">
        <f>RANK(H98,$H$93:$H$100,1)</f>
        <v>6</v>
      </c>
      <c r="C98" s="28"/>
      <c r="D98" s="54" t="s">
        <v>932</v>
      </c>
      <c r="E98" s="6" t="s">
        <v>98</v>
      </c>
      <c r="F98" s="2" t="s">
        <v>34</v>
      </c>
      <c r="G98" s="38" t="s">
        <v>673</v>
      </c>
      <c r="H98" s="39">
        <v>9.5706018518518525E-4</v>
      </c>
      <c r="I98" s="40" t="str">
        <f t="shared" si="28"/>
        <v>1:22.69</v>
      </c>
      <c r="J98" s="69"/>
      <c r="K98" s="69"/>
      <c r="L98" s="28" t="str">
        <f t="shared" si="36"/>
        <v/>
      </c>
      <c r="M98" s="28" t="str">
        <f t="shared" si="37"/>
        <v/>
      </c>
    </row>
    <row r="99" spans="1:13" ht="30" customHeight="1">
      <c r="A99" s="28"/>
      <c r="B99" s="28">
        <f>RANK(H99,$H$93:$H$100,1)</f>
        <v>7</v>
      </c>
      <c r="C99" s="28">
        <v>6</v>
      </c>
      <c r="D99" s="7" t="s">
        <v>659</v>
      </c>
      <c r="E99" s="2" t="s">
        <v>24</v>
      </c>
      <c r="F99" s="2" t="s">
        <v>34</v>
      </c>
      <c r="G99" s="38" t="s">
        <v>673</v>
      </c>
      <c r="H99" s="39">
        <v>1.307175925925926E-3</v>
      </c>
      <c r="I99" s="40" t="str">
        <f t="shared" si="28"/>
        <v>1:52.94</v>
      </c>
      <c r="J99" s="69"/>
      <c r="K99" s="69"/>
      <c r="L99" s="28" t="str">
        <f t="shared" si="36"/>
        <v/>
      </c>
      <c r="M99" s="28" t="str">
        <f t="shared" si="37"/>
        <v/>
      </c>
    </row>
    <row r="100" spans="1:13" ht="30" customHeight="1">
      <c r="A100" s="28"/>
      <c r="B100" s="28"/>
      <c r="C100" s="28"/>
      <c r="D100" s="7" t="s">
        <v>660</v>
      </c>
      <c r="E100" s="2" t="s">
        <v>2</v>
      </c>
      <c r="F100" s="2" t="s">
        <v>34</v>
      </c>
      <c r="G100" s="38" t="s">
        <v>673</v>
      </c>
      <c r="H100" s="39" t="s">
        <v>915</v>
      </c>
      <c r="I100" s="40" t="str">
        <f t="shared" si="28"/>
        <v>棄權</v>
      </c>
      <c r="J100" s="68"/>
      <c r="K100" s="68"/>
      <c r="L100" s="28" t="str">
        <f t="shared" si="36"/>
        <v/>
      </c>
      <c r="M100" s="28" t="str">
        <f t="shared" si="37"/>
        <v/>
      </c>
    </row>
    <row r="101" spans="1:13" ht="30" customHeight="1">
      <c r="A101" s="28">
        <v>105</v>
      </c>
      <c r="B101" s="28">
        <f t="shared" ref="B101:C106" si="38">RANK(H101,$H$101:$H$107,1)</f>
        <v>1</v>
      </c>
      <c r="C101" s="28">
        <f t="shared" si="38"/>
        <v>1</v>
      </c>
      <c r="D101" s="7" t="s">
        <v>661</v>
      </c>
      <c r="E101" s="2" t="s">
        <v>5</v>
      </c>
      <c r="F101" s="2" t="s">
        <v>36</v>
      </c>
      <c r="G101" s="38" t="s">
        <v>673</v>
      </c>
      <c r="H101" s="39">
        <v>8.0752314814814825E-4</v>
      </c>
      <c r="I101" s="40" t="str">
        <f t="shared" si="28"/>
        <v>1:09.77</v>
      </c>
      <c r="J101" s="66">
        <v>7.3981481481481478E-4</v>
      </c>
      <c r="K101" s="66">
        <v>7.0937500000000004E-4</v>
      </c>
      <c r="L101" s="28" t="str">
        <f>IF(H101&lt;$J$101,"破我國紀錄","")</f>
        <v/>
      </c>
      <c r="M101" s="28" t="str">
        <f>IF(H101&lt;$K$101,"破成人賽紀錄","")</f>
        <v/>
      </c>
    </row>
    <row r="102" spans="1:13" ht="30" customHeight="1">
      <c r="A102" s="28"/>
      <c r="B102" s="28">
        <f t="shared" si="38"/>
        <v>2</v>
      </c>
      <c r="C102" s="28">
        <f t="shared" si="38"/>
        <v>2</v>
      </c>
      <c r="D102" s="7" t="s">
        <v>451</v>
      </c>
      <c r="E102" s="2" t="s">
        <v>122</v>
      </c>
      <c r="F102" s="2" t="s">
        <v>36</v>
      </c>
      <c r="G102" s="38" t="s">
        <v>673</v>
      </c>
      <c r="H102" s="39">
        <v>8.1157407407407404E-4</v>
      </c>
      <c r="I102" s="40" t="str">
        <f t="shared" si="28"/>
        <v>1:10.12</v>
      </c>
      <c r="J102" s="69"/>
      <c r="K102" s="69"/>
      <c r="L102" s="28" t="str">
        <f t="shared" ref="L102:L107" si="39">IF(H102&lt;$J$101,"破我國紀錄","")</f>
        <v/>
      </c>
      <c r="M102" s="28" t="str">
        <f t="shared" ref="M102:M107" si="40">IF(H102&lt;$K$101,"破成人賽紀錄","")</f>
        <v/>
      </c>
    </row>
    <row r="103" spans="1:13" ht="30" customHeight="1">
      <c r="A103" s="28"/>
      <c r="B103" s="28">
        <f t="shared" si="38"/>
        <v>3</v>
      </c>
      <c r="C103" s="28">
        <f t="shared" si="38"/>
        <v>3</v>
      </c>
      <c r="D103" s="7" t="s">
        <v>447</v>
      </c>
      <c r="E103" s="2" t="s">
        <v>173</v>
      </c>
      <c r="F103" s="2" t="s">
        <v>36</v>
      </c>
      <c r="G103" s="38" t="s">
        <v>673</v>
      </c>
      <c r="H103" s="39">
        <v>8.6400462962962961E-4</v>
      </c>
      <c r="I103" s="40" t="str">
        <f t="shared" si="28"/>
        <v>1:14.65</v>
      </c>
      <c r="J103" s="69"/>
      <c r="K103" s="69"/>
      <c r="L103" s="28" t="str">
        <f t="shared" si="39"/>
        <v/>
      </c>
      <c r="M103" s="28" t="str">
        <f t="shared" si="40"/>
        <v/>
      </c>
    </row>
    <row r="104" spans="1:13" ht="30" customHeight="1">
      <c r="A104" s="28"/>
      <c r="B104" s="28">
        <f t="shared" si="38"/>
        <v>4</v>
      </c>
      <c r="C104" s="28">
        <f t="shared" si="38"/>
        <v>4</v>
      </c>
      <c r="D104" s="7" t="s">
        <v>37</v>
      </c>
      <c r="E104" s="2" t="s">
        <v>24</v>
      </c>
      <c r="F104" s="2" t="s">
        <v>36</v>
      </c>
      <c r="G104" s="38" t="s">
        <v>673</v>
      </c>
      <c r="H104" s="39">
        <v>9.2013888888888885E-4</v>
      </c>
      <c r="I104" s="40" t="str">
        <f t="shared" si="28"/>
        <v>1:19.50</v>
      </c>
      <c r="J104" s="69"/>
      <c r="K104" s="69"/>
      <c r="L104" s="28" t="str">
        <f t="shared" si="39"/>
        <v/>
      </c>
      <c r="M104" s="28" t="str">
        <f t="shared" si="40"/>
        <v/>
      </c>
    </row>
    <row r="105" spans="1:13" ht="30" customHeight="1">
      <c r="A105" s="28"/>
      <c r="B105" s="28">
        <f t="shared" si="38"/>
        <v>5</v>
      </c>
      <c r="C105" s="28">
        <f t="shared" si="38"/>
        <v>5</v>
      </c>
      <c r="D105" s="7" t="s">
        <v>161</v>
      </c>
      <c r="E105" s="2" t="s">
        <v>88</v>
      </c>
      <c r="F105" s="2" t="s">
        <v>36</v>
      </c>
      <c r="G105" s="38" t="s">
        <v>673</v>
      </c>
      <c r="H105" s="39">
        <v>1.0164351851851851E-3</v>
      </c>
      <c r="I105" s="40" t="str">
        <f t="shared" si="28"/>
        <v>1:27.82</v>
      </c>
      <c r="J105" s="69"/>
      <c r="K105" s="69"/>
      <c r="L105" s="28" t="str">
        <f t="shared" si="39"/>
        <v/>
      </c>
      <c r="M105" s="28" t="str">
        <f t="shared" si="40"/>
        <v/>
      </c>
    </row>
    <row r="106" spans="1:13" ht="30" customHeight="1">
      <c r="A106" s="28"/>
      <c r="B106" s="28">
        <f t="shared" si="38"/>
        <v>6</v>
      </c>
      <c r="C106" s="28">
        <f t="shared" si="38"/>
        <v>6</v>
      </c>
      <c r="D106" s="7" t="s">
        <v>342</v>
      </c>
      <c r="E106" s="2" t="s">
        <v>88</v>
      </c>
      <c r="F106" s="2" t="s">
        <v>36</v>
      </c>
      <c r="G106" s="38" t="s">
        <v>673</v>
      </c>
      <c r="H106" s="39">
        <v>1.0413194444444445E-3</v>
      </c>
      <c r="I106" s="40" t="str">
        <f t="shared" si="28"/>
        <v>1:29.97</v>
      </c>
      <c r="J106" s="69"/>
      <c r="K106" s="69"/>
      <c r="L106" s="28" t="str">
        <f t="shared" si="39"/>
        <v/>
      </c>
      <c r="M106" s="28" t="str">
        <f t="shared" si="40"/>
        <v/>
      </c>
    </row>
    <row r="107" spans="1:13" ht="30" customHeight="1">
      <c r="A107" s="28"/>
      <c r="B107" s="28"/>
      <c r="C107" s="28"/>
      <c r="D107" s="7" t="s">
        <v>446</v>
      </c>
      <c r="E107" s="2" t="s">
        <v>122</v>
      </c>
      <c r="F107" s="2" t="s">
        <v>36</v>
      </c>
      <c r="G107" s="38" t="s">
        <v>673</v>
      </c>
      <c r="H107" s="39" t="s">
        <v>933</v>
      </c>
      <c r="I107" s="40" t="str">
        <f t="shared" si="28"/>
        <v>棄權</v>
      </c>
      <c r="J107" s="68"/>
      <c r="K107" s="68"/>
      <c r="L107" s="28" t="str">
        <f t="shared" si="39"/>
        <v/>
      </c>
      <c r="M107" s="28" t="str">
        <f t="shared" si="40"/>
        <v/>
      </c>
    </row>
    <row r="108" spans="1:13" ht="30" customHeight="1">
      <c r="A108" s="28">
        <v>106</v>
      </c>
      <c r="B108" s="28">
        <f>RANK(H108,$H$108:$H$114,1)</f>
        <v>1</v>
      </c>
      <c r="C108" s="28"/>
      <c r="D108" s="54" t="s">
        <v>934</v>
      </c>
      <c r="E108" s="6" t="s">
        <v>98</v>
      </c>
      <c r="F108" s="2" t="s">
        <v>40</v>
      </c>
      <c r="G108" s="38" t="s">
        <v>673</v>
      </c>
      <c r="H108" s="39">
        <v>7.8668981481481483E-4</v>
      </c>
      <c r="I108" s="40" t="str">
        <f t="shared" si="28"/>
        <v>1:07.97</v>
      </c>
      <c r="J108" s="66">
        <v>6.8692129629629626E-4</v>
      </c>
      <c r="K108" s="66">
        <v>6.0740740740740731E-4</v>
      </c>
      <c r="L108" s="28" t="str">
        <f>IF(H108&lt;$J$108,"破我國紀錄","")</f>
        <v/>
      </c>
      <c r="M108" s="28" t="str">
        <f>IF(H108&lt;$K$108,"破成人賽紀錄","")</f>
        <v/>
      </c>
    </row>
    <row r="109" spans="1:13" ht="30" customHeight="1">
      <c r="A109" s="28"/>
      <c r="B109" s="28">
        <f>RANK(H109,$H$108:$H$114,1)</f>
        <v>2</v>
      </c>
      <c r="C109" s="28">
        <v>1</v>
      </c>
      <c r="D109" s="7" t="s">
        <v>457</v>
      </c>
      <c r="E109" s="2" t="s">
        <v>88</v>
      </c>
      <c r="F109" s="2" t="s">
        <v>40</v>
      </c>
      <c r="G109" s="38" t="s">
        <v>673</v>
      </c>
      <c r="H109" s="39">
        <v>9.1145833333333324E-4</v>
      </c>
      <c r="I109" s="40" t="str">
        <f t="shared" si="28"/>
        <v>1:18.75</v>
      </c>
      <c r="J109" s="69"/>
      <c r="K109" s="69"/>
      <c r="L109" s="28" t="str">
        <f t="shared" ref="L109:L114" si="41">IF(H109&lt;$J$108,"破我國紀錄","")</f>
        <v/>
      </c>
      <c r="M109" s="28" t="str">
        <f t="shared" ref="M109:M114" si="42">IF(H109&lt;$K$108,"破成人賽紀錄","")</f>
        <v/>
      </c>
    </row>
    <row r="110" spans="1:13" ht="30" customHeight="1">
      <c r="A110" s="28"/>
      <c r="B110" s="28">
        <f>RANK(H110,$H$108:$H$114,1)</f>
        <v>3</v>
      </c>
      <c r="C110" s="28">
        <v>2</v>
      </c>
      <c r="D110" s="7" t="s">
        <v>455</v>
      </c>
      <c r="E110" s="2" t="s">
        <v>2</v>
      </c>
      <c r="F110" s="2" t="s">
        <v>40</v>
      </c>
      <c r="G110" s="38" t="s">
        <v>673</v>
      </c>
      <c r="H110" s="39">
        <v>9.1250000000000001E-4</v>
      </c>
      <c r="I110" s="40" t="str">
        <f t="shared" si="28"/>
        <v>1:18.84</v>
      </c>
      <c r="J110" s="69"/>
      <c r="K110" s="69"/>
      <c r="L110" s="28" t="str">
        <f t="shared" si="41"/>
        <v/>
      </c>
      <c r="M110" s="28" t="str">
        <f t="shared" si="42"/>
        <v/>
      </c>
    </row>
    <row r="111" spans="1:13" ht="30" customHeight="1">
      <c r="A111" s="28"/>
      <c r="B111" s="28">
        <f>RANK(H111,$H$108:$H$114,1)</f>
        <v>4</v>
      </c>
      <c r="C111" s="28">
        <v>3</v>
      </c>
      <c r="D111" s="7" t="s">
        <v>352</v>
      </c>
      <c r="E111" s="2" t="s">
        <v>122</v>
      </c>
      <c r="F111" s="2" t="s">
        <v>40</v>
      </c>
      <c r="G111" s="38" t="s">
        <v>673</v>
      </c>
      <c r="H111" s="39">
        <v>1.0959490740740741E-3</v>
      </c>
      <c r="I111" s="40" t="str">
        <f t="shared" si="28"/>
        <v>1:34.69</v>
      </c>
      <c r="J111" s="69"/>
      <c r="K111" s="69"/>
      <c r="L111" s="28" t="str">
        <f t="shared" si="41"/>
        <v/>
      </c>
      <c r="M111" s="28" t="str">
        <f t="shared" si="42"/>
        <v/>
      </c>
    </row>
    <row r="112" spans="1:13" ht="30" customHeight="1">
      <c r="A112" s="28"/>
      <c r="B112" s="28">
        <f>RANK(H112,$H$108:$H$114,1)</f>
        <v>5</v>
      </c>
      <c r="C112" s="28">
        <v>4</v>
      </c>
      <c r="D112" s="7" t="s">
        <v>662</v>
      </c>
      <c r="E112" s="2" t="s">
        <v>286</v>
      </c>
      <c r="F112" s="2" t="s">
        <v>40</v>
      </c>
      <c r="G112" s="38" t="s">
        <v>673</v>
      </c>
      <c r="H112" s="39">
        <v>1.1466435185185184E-3</v>
      </c>
      <c r="I112" s="40" t="str">
        <f t="shared" si="28"/>
        <v>1:39.07</v>
      </c>
      <c r="J112" s="69"/>
      <c r="K112" s="69"/>
      <c r="L112" s="28" t="str">
        <f t="shared" si="41"/>
        <v/>
      </c>
      <c r="M112" s="28" t="str">
        <f t="shared" si="42"/>
        <v/>
      </c>
    </row>
    <row r="113" spans="1:13" ht="30" customHeight="1">
      <c r="A113" s="28"/>
      <c r="B113" s="28"/>
      <c r="C113" s="28"/>
      <c r="D113" s="7" t="s">
        <v>39</v>
      </c>
      <c r="E113" s="2" t="s">
        <v>2</v>
      </c>
      <c r="F113" s="2" t="s">
        <v>40</v>
      </c>
      <c r="G113" s="38" t="s">
        <v>673</v>
      </c>
      <c r="H113" s="39" t="s">
        <v>933</v>
      </c>
      <c r="I113" s="40" t="str">
        <f t="shared" si="28"/>
        <v>棄權</v>
      </c>
      <c r="J113" s="69"/>
      <c r="K113" s="69"/>
      <c r="L113" s="28" t="str">
        <f t="shared" si="41"/>
        <v/>
      </c>
      <c r="M113" s="28" t="str">
        <f t="shared" si="42"/>
        <v/>
      </c>
    </row>
    <row r="114" spans="1:13" ht="30" customHeight="1">
      <c r="A114" s="28"/>
      <c r="B114" s="28"/>
      <c r="C114" s="28"/>
      <c r="D114" s="7" t="s">
        <v>663</v>
      </c>
      <c r="E114" s="2" t="s">
        <v>126</v>
      </c>
      <c r="F114" s="2" t="s">
        <v>40</v>
      </c>
      <c r="G114" s="38" t="s">
        <v>673</v>
      </c>
      <c r="H114" s="39" t="s">
        <v>933</v>
      </c>
      <c r="I114" s="40" t="str">
        <f t="shared" si="28"/>
        <v>棄權</v>
      </c>
      <c r="J114" s="68"/>
      <c r="K114" s="68"/>
      <c r="L114" s="28" t="str">
        <f t="shared" si="41"/>
        <v/>
      </c>
      <c r="M114" s="28" t="str">
        <f t="shared" si="42"/>
        <v/>
      </c>
    </row>
    <row r="115" spans="1:13" ht="30" customHeight="1">
      <c r="A115" s="28">
        <v>107</v>
      </c>
      <c r="B115" s="28">
        <f t="shared" ref="B115:C122" si="43">RANK(H115,$H$115:$H$122,1)</f>
        <v>1</v>
      </c>
      <c r="C115" s="28">
        <f t="shared" si="43"/>
        <v>1</v>
      </c>
      <c r="D115" s="7" t="s">
        <v>463</v>
      </c>
      <c r="E115" s="2" t="s">
        <v>242</v>
      </c>
      <c r="F115" s="2" t="s">
        <v>42</v>
      </c>
      <c r="G115" s="38" t="s">
        <v>673</v>
      </c>
      <c r="H115" s="39">
        <v>7.8831018518518519E-4</v>
      </c>
      <c r="I115" s="40" t="str">
        <f t="shared" si="28"/>
        <v>1:08.11</v>
      </c>
      <c r="J115" s="66">
        <v>6.7939814814814816E-4</v>
      </c>
      <c r="K115" s="66">
        <v>6.6851851851851849E-4</v>
      </c>
      <c r="L115" s="28" t="str">
        <f>IF(H115&lt;$J$115,"破我國紀錄","")</f>
        <v/>
      </c>
      <c r="M115" s="28" t="str">
        <f>IF(H115&lt;$K$115,"破成人賽紀錄","")</f>
        <v/>
      </c>
    </row>
    <row r="116" spans="1:13" ht="30" customHeight="1">
      <c r="A116" s="28"/>
      <c r="B116" s="28">
        <f t="shared" si="43"/>
        <v>2</v>
      </c>
      <c r="C116" s="28">
        <f t="shared" si="43"/>
        <v>2</v>
      </c>
      <c r="D116" s="7" t="s">
        <v>667</v>
      </c>
      <c r="E116" s="2" t="s">
        <v>250</v>
      </c>
      <c r="F116" s="2" t="s">
        <v>42</v>
      </c>
      <c r="G116" s="38" t="s">
        <v>673</v>
      </c>
      <c r="H116" s="39">
        <v>7.9039351851851851E-4</v>
      </c>
      <c r="I116" s="40" t="str">
        <f t="shared" si="28"/>
        <v>1:08.29</v>
      </c>
      <c r="J116" s="69"/>
      <c r="K116" s="69"/>
      <c r="L116" s="28" t="str">
        <f t="shared" ref="L116:L122" si="44">IF(H116&lt;$J$115,"破我國紀錄","")</f>
        <v/>
      </c>
      <c r="M116" s="28" t="str">
        <f t="shared" ref="M116:M122" si="45">IF(H116&lt;$K$115,"破成人賽紀錄","")</f>
        <v/>
      </c>
    </row>
    <row r="117" spans="1:13" ht="30" customHeight="1">
      <c r="A117" s="28"/>
      <c r="B117" s="28">
        <f t="shared" si="43"/>
        <v>3</v>
      </c>
      <c r="C117" s="28">
        <f t="shared" si="43"/>
        <v>3</v>
      </c>
      <c r="D117" s="7" t="s">
        <v>50</v>
      </c>
      <c r="E117" s="2" t="s">
        <v>122</v>
      </c>
      <c r="F117" s="2" t="s">
        <v>42</v>
      </c>
      <c r="G117" s="38" t="s">
        <v>673</v>
      </c>
      <c r="H117" s="39">
        <v>8.2708333333333332E-4</v>
      </c>
      <c r="I117" s="40" t="str">
        <f t="shared" si="28"/>
        <v>1:11.46</v>
      </c>
      <c r="J117" s="69"/>
      <c r="K117" s="69"/>
      <c r="L117" s="28" t="str">
        <f t="shared" si="44"/>
        <v/>
      </c>
      <c r="M117" s="28" t="str">
        <f t="shared" si="45"/>
        <v/>
      </c>
    </row>
    <row r="118" spans="1:13" ht="30" customHeight="1">
      <c r="A118" s="28"/>
      <c r="B118" s="28">
        <f t="shared" si="43"/>
        <v>4</v>
      </c>
      <c r="C118" s="28">
        <f t="shared" si="43"/>
        <v>4</v>
      </c>
      <c r="D118" s="7" t="s">
        <v>664</v>
      </c>
      <c r="E118" s="2" t="s">
        <v>665</v>
      </c>
      <c r="F118" s="2" t="s">
        <v>42</v>
      </c>
      <c r="G118" s="38" t="s">
        <v>673</v>
      </c>
      <c r="H118" s="39">
        <v>1.0064814814814815E-3</v>
      </c>
      <c r="I118" s="40" t="str">
        <f t="shared" si="28"/>
        <v>1:26.96</v>
      </c>
      <c r="J118" s="69"/>
      <c r="K118" s="69"/>
      <c r="L118" s="28" t="str">
        <f t="shared" si="44"/>
        <v/>
      </c>
      <c r="M118" s="28" t="str">
        <f t="shared" si="45"/>
        <v/>
      </c>
    </row>
    <row r="119" spans="1:13" ht="30" customHeight="1">
      <c r="A119" s="28"/>
      <c r="B119" s="28">
        <f t="shared" si="43"/>
        <v>5</v>
      </c>
      <c r="C119" s="28">
        <f t="shared" si="43"/>
        <v>5</v>
      </c>
      <c r="D119" s="7" t="s">
        <v>459</v>
      </c>
      <c r="E119" s="2" t="s">
        <v>138</v>
      </c>
      <c r="F119" s="2" t="s">
        <v>42</v>
      </c>
      <c r="G119" s="38" t="s">
        <v>673</v>
      </c>
      <c r="H119" s="39">
        <v>1.0152777777777777E-3</v>
      </c>
      <c r="I119" s="40" t="str">
        <f t="shared" si="28"/>
        <v>1:27.72</v>
      </c>
      <c r="J119" s="69"/>
      <c r="K119" s="69"/>
      <c r="L119" s="28" t="str">
        <f t="shared" si="44"/>
        <v/>
      </c>
      <c r="M119" s="28" t="str">
        <f t="shared" si="45"/>
        <v/>
      </c>
    </row>
    <row r="120" spans="1:13" ht="30" customHeight="1">
      <c r="A120" s="28"/>
      <c r="B120" s="28">
        <f t="shared" si="43"/>
        <v>6</v>
      </c>
      <c r="C120" s="28">
        <f t="shared" si="43"/>
        <v>6</v>
      </c>
      <c r="D120" s="7" t="s">
        <v>666</v>
      </c>
      <c r="E120" s="2" t="s">
        <v>138</v>
      </c>
      <c r="F120" s="2" t="s">
        <v>42</v>
      </c>
      <c r="G120" s="38" t="s">
        <v>673</v>
      </c>
      <c r="H120" s="39">
        <v>1.0884259259259261E-3</v>
      </c>
      <c r="I120" s="40" t="str">
        <f t="shared" si="28"/>
        <v>1:34.04</v>
      </c>
      <c r="J120" s="69"/>
      <c r="K120" s="69"/>
      <c r="L120" s="28" t="str">
        <f t="shared" si="44"/>
        <v/>
      </c>
      <c r="M120" s="28" t="str">
        <f t="shared" si="45"/>
        <v/>
      </c>
    </row>
    <row r="121" spans="1:13" ht="30" customHeight="1">
      <c r="A121" s="28"/>
      <c r="B121" s="28">
        <f t="shared" si="43"/>
        <v>7</v>
      </c>
      <c r="C121" s="28">
        <f t="shared" si="43"/>
        <v>7</v>
      </c>
      <c r="D121" s="7" t="s">
        <v>668</v>
      </c>
      <c r="E121" s="2" t="s">
        <v>138</v>
      </c>
      <c r="F121" s="2" t="s">
        <v>42</v>
      </c>
      <c r="G121" s="38" t="s">
        <v>673</v>
      </c>
      <c r="H121" s="39">
        <v>1.1037037037037037E-3</v>
      </c>
      <c r="I121" s="40" t="str">
        <f t="shared" si="28"/>
        <v>1:35.36</v>
      </c>
      <c r="J121" s="69"/>
      <c r="K121" s="69"/>
      <c r="L121" s="28" t="str">
        <f t="shared" si="44"/>
        <v/>
      </c>
      <c r="M121" s="28" t="str">
        <f t="shared" si="45"/>
        <v/>
      </c>
    </row>
    <row r="122" spans="1:13" ht="30" customHeight="1">
      <c r="A122" s="28"/>
      <c r="B122" s="28">
        <f t="shared" si="43"/>
        <v>8</v>
      </c>
      <c r="C122" s="28">
        <f t="shared" si="43"/>
        <v>8</v>
      </c>
      <c r="D122" s="7" t="s">
        <v>458</v>
      </c>
      <c r="E122" s="2" t="s">
        <v>1</v>
      </c>
      <c r="F122" s="2" t="s">
        <v>42</v>
      </c>
      <c r="G122" s="38" t="s">
        <v>673</v>
      </c>
      <c r="H122" s="39">
        <v>1.1751157407407407E-3</v>
      </c>
      <c r="I122" s="40" t="str">
        <f t="shared" si="28"/>
        <v>1:41.53</v>
      </c>
      <c r="J122" s="68"/>
      <c r="K122" s="68"/>
      <c r="L122" s="28" t="str">
        <f t="shared" si="44"/>
        <v/>
      </c>
      <c r="M122" s="28" t="str">
        <f t="shared" si="45"/>
        <v/>
      </c>
    </row>
    <row r="123" spans="1:13" ht="30" customHeight="1">
      <c r="A123" s="28">
        <v>108</v>
      </c>
      <c r="B123" s="28">
        <f>RANK(H123,$H$123:$H$125,1)</f>
        <v>1</v>
      </c>
      <c r="C123" s="28">
        <f>RANK(I123,$H$123:$H$125,1)</f>
        <v>1</v>
      </c>
      <c r="D123" s="7" t="s">
        <v>176</v>
      </c>
      <c r="E123" s="2" t="s">
        <v>175</v>
      </c>
      <c r="F123" s="2" t="s">
        <v>43</v>
      </c>
      <c r="G123" s="38" t="s">
        <v>673</v>
      </c>
      <c r="H123" s="39">
        <v>6.7280092592592597E-4</v>
      </c>
      <c r="I123" s="40" t="str">
        <f t="shared" si="28"/>
        <v>0:58.13</v>
      </c>
      <c r="J123" s="66">
        <v>6.5381944444444439E-4</v>
      </c>
      <c r="K123" s="66">
        <v>6.5381944444444439E-4</v>
      </c>
      <c r="L123" s="28" t="str">
        <f>IF(H123&lt;$J$123,"破我國紀錄","")</f>
        <v/>
      </c>
      <c r="M123" s="28" t="str">
        <f>IF(H123&lt;$K$123,"破成人賽紀錄","")</f>
        <v/>
      </c>
    </row>
    <row r="124" spans="1:13" ht="30" customHeight="1">
      <c r="A124" s="28"/>
      <c r="B124" s="28">
        <f>RANK(H124,$H$123:$H$125,1)</f>
        <v>2</v>
      </c>
      <c r="C124" s="28">
        <f>RANK(I124,$H$123:$H$125,1)</f>
        <v>2</v>
      </c>
      <c r="D124" s="7" t="s">
        <v>467</v>
      </c>
      <c r="E124" s="2" t="s">
        <v>94</v>
      </c>
      <c r="F124" s="2" t="s">
        <v>43</v>
      </c>
      <c r="G124" s="38" t="s">
        <v>673</v>
      </c>
      <c r="H124" s="39">
        <v>8.9131944444444447E-4</v>
      </c>
      <c r="I124" s="40" t="str">
        <f t="shared" si="28"/>
        <v>1:17.01</v>
      </c>
      <c r="J124" s="70"/>
      <c r="K124" s="70"/>
      <c r="L124" s="28" t="str">
        <f t="shared" ref="L124:L125" si="46">IF(H124&lt;$J$123,"破我國紀錄","")</f>
        <v/>
      </c>
      <c r="M124" s="28" t="str">
        <f t="shared" ref="M124:M125" si="47">IF(H124&lt;$K$123,"破成人賽紀錄","")</f>
        <v/>
      </c>
    </row>
    <row r="125" spans="1:13" ht="30" customHeight="1">
      <c r="A125" s="28"/>
      <c r="B125" s="28"/>
      <c r="C125" s="28"/>
      <c r="D125" s="7" t="s">
        <v>669</v>
      </c>
      <c r="E125" s="2" t="s">
        <v>242</v>
      </c>
      <c r="F125" s="2" t="s">
        <v>43</v>
      </c>
      <c r="G125" s="38" t="s">
        <v>673</v>
      </c>
      <c r="H125" s="39" t="s">
        <v>933</v>
      </c>
      <c r="I125" s="40" t="str">
        <f t="shared" si="28"/>
        <v>棄權</v>
      </c>
      <c r="J125" s="72"/>
      <c r="K125" s="72"/>
      <c r="L125" s="28" t="str">
        <f t="shared" si="46"/>
        <v/>
      </c>
      <c r="M125" s="28" t="str">
        <f t="shared" si="47"/>
        <v/>
      </c>
    </row>
    <row r="126" spans="1:13" ht="30" customHeight="1">
      <c r="A126" s="28">
        <v>108</v>
      </c>
      <c r="B126" s="28">
        <f t="shared" ref="B126:C129" si="48">RANK(H126,$H$126:$H$130,1)</f>
        <v>1</v>
      </c>
      <c r="C126" s="28">
        <f t="shared" si="48"/>
        <v>1</v>
      </c>
      <c r="D126" s="7" t="s">
        <v>477</v>
      </c>
      <c r="E126" s="2" t="s">
        <v>138</v>
      </c>
      <c r="F126" s="2" t="s">
        <v>45</v>
      </c>
      <c r="G126" s="38" t="s">
        <v>673</v>
      </c>
      <c r="H126" s="39">
        <v>6.8368055555555554E-4</v>
      </c>
      <c r="I126" s="40" t="str">
        <f t="shared" si="28"/>
        <v>0:59.07</v>
      </c>
      <c r="J126" s="66">
        <v>6.2210648148148151E-4</v>
      </c>
      <c r="K126" s="66">
        <v>6.2210648148148151E-4</v>
      </c>
      <c r="L126" s="28" t="str">
        <f>IF(H126&lt;$J$126,"破我國紀錄","")</f>
        <v/>
      </c>
      <c r="M126" s="28" t="str">
        <f>IF(H126&lt;$K$126,"破成人賽紀錄","")</f>
        <v/>
      </c>
    </row>
    <row r="127" spans="1:13" ht="30" customHeight="1">
      <c r="A127" s="28"/>
      <c r="B127" s="28">
        <f t="shared" si="48"/>
        <v>2</v>
      </c>
      <c r="C127" s="28">
        <f t="shared" si="48"/>
        <v>2</v>
      </c>
      <c r="D127" s="7" t="s">
        <v>168</v>
      </c>
      <c r="E127" s="2" t="s">
        <v>105</v>
      </c>
      <c r="F127" s="2" t="s">
        <v>45</v>
      </c>
      <c r="G127" s="38" t="s">
        <v>673</v>
      </c>
      <c r="H127" s="39">
        <v>7.3171296296296309E-4</v>
      </c>
      <c r="I127" s="40" t="str">
        <f t="shared" si="28"/>
        <v>1:03.22</v>
      </c>
      <c r="J127" s="73"/>
      <c r="K127" s="73"/>
      <c r="L127" s="28" t="str">
        <f t="shared" ref="L127:L130" si="49">IF(H127&lt;$J$126,"破我國紀錄","")</f>
        <v/>
      </c>
      <c r="M127" s="28" t="str">
        <f t="shared" ref="M127:M130" si="50">IF(H127&lt;$K$126,"破成人賽紀錄","")</f>
        <v/>
      </c>
    </row>
    <row r="128" spans="1:13" ht="30" customHeight="1">
      <c r="A128" s="28"/>
      <c r="B128" s="28">
        <f t="shared" si="48"/>
        <v>3</v>
      </c>
      <c r="C128" s="28">
        <f t="shared" si="48"/>
        <v>3</v>
      </c>
      <c r="D128" s="7" t="s">
        <v>471</v>
      </c>
      <c r="E128" s="2" t="s">
        <v>122</v>
      </c>
      <c r="F128" s="2" t="s">
        <v>45</v>
      </c>
      <c r="G128" s="38" t="s">
        <v>673</v>
      </c>
      <c r="H128" s="39">
        <v>7.9618055555555562E-4</v>
      </c>
      <c r="I128" s="40" t="str">
        <f t="shared" si="28"/>
        <v>1:08.79</v>
      </c>
      <c r="J128" s="70"/>
      <c r="K128" s="70"/>
      <c r="L128" s="28" t="str">
        <f t="shared" si="49"/>
        <v/>
      </c>
      <c r="M128" s="28" t="str">
        <f t="shared" si="50"/>
        <v/>
      </c>
    </row>
    <row r="129" spans="1:13" ht="30" customHeight="1">
      <c r="A129" s="28"/>
      <c r="B129" s="28">
        <f t="shared" si="48"/>
        <v>4</v>
      </c>
      <c r="C129" s="28">
        <f t="shared" si="48"/>
        <v>4</v>
      </c>
      <c r="D129" s="7" t="s">
        <v>475</v>
      </c>
      <c r="E129" s="2" t="s">
        <v>2</v>
      </c>
      <c r="F129" s="2" t="s">
        <v>45</v>
      </c>
      <c r="G129" s="38" t="s">
        <v>673</v>
      </c>
      <c r="H129" s="39">
        <v>8.3611111111111115E-4</v>
      </c>
      <c r="I129" s="40" t="str">
        <f t="shared" si="28"/>
        <v>1:12.24</v>
      </c>
      <c r="J129" s="73"/>
      <c r="K129" s="73"/>
      <c r="L129" s="28" t="str">
        <f t="shared" si="49"/>
        <v/>
      </c>
      <c r="M129" s="28" t="str">
        <f t="shared" si="50"/>
        <v/>
      </c>
    </row>
    <row r="130" spans="1:13" ht="30" customHeight="1">
      <c r="A130" s="28"/>
      <c r="B130" s="28"/>
      <c r="C130" s="28"/>
      <c r="D130" s="7" t="s">
        <v>169</v>
      </c>
      <c r="E130" s="2" t="s">
        <v>105</v>
      </c>
      <c r="F130" s="2" t="s">
        <v>45</v>
      </c>
      <c r="G130" s="38" t="s">
        <v>673</v>
      </c>
      <c r="H130" s="39" t="s">
        <v>933</v>
      </c>
      <c r="I130" s="40" t="str">
        <f t="shared" ref="I130:I138" si="51">TEXT(H130,"m:ss.00;@")</f>
        <v>棄權</v>
      </c>
      <c r="J130" s="71"/>
      <c r="K130" s="71"/>
      <c r="L130" s="28" t="str">
        <f t="shared" si="49"/>
        <v/>
      </c>
      <c r="M130" s="28" t="str">
        <f t="shared" si="50"/>
        <v/>
      </c>
    </row>
    <row r="131" spans="1:13" ht="30" customHeight="1">
      <c r="A131" s="28">
        <v>109</v>
      </c>
      <c r="B131" s="28">
        <f>RANK(H131,$H$131:$H$138,1)</f>
        <v>1</v>
      </c>
      <c r="C131" s="28">
        <f>RANK(I131,$H$131:$H$138,1)</f>
        <v>1</v>
      </c>
      <c r="D131" s="7" t="s">
        <v>470</v>
      </c>
      <c r="E131" s="2" t="s">
        <v>250</v>
      </c>
      <c r="F131" s="2" t="s">
        <v>44</v>
      </c>
      <c r="G131" s="38" t="s">
        <v>673</v>
      </c>
      <c r="H131" s="39">
        <v>7.9120370370370369E-4</v>
      </c>
      <c r="I131" s="40" t="str">
        <f t="shared" si="51"/>
        <v>1:08.36</v>
      </c>
      <c r="J131" s="66">
        <v>6.3344907407407404E-4</v>
      </c>
      <c r="K131" s="66">
        <v>6.3344907407407404E-4</v>
      </c>
      <c r="L131" s="28" t="str">
        <f>IF(H131&lt;$J$131,"破我國紀錄","")</f>
        <v/>
      </c>
      <c r="M131" s="28" t="str">
        <f>IF(H131&lt;$K$131,"破成人賽紀錄","")</f>
        <v/>
      </c>
    </row>
    <row r="132" spans="1:13" ht="30" customHeight="1">
      <c r="A132" s="28"/>
      <c r="B132" s="28">
        <f>RANK(H132,$H$131:$H$138,1)</f>
        <v>2</v>
      </c>
      <c r="C132" s="28">
        <f>RANK(I132,$H$131:$H$138,1)</f>
        <v>2</v>
      </c>
      <c r="D132" s="7" t="s">
        <v>469</v>
      </c>
      <c r="E132" s="2" t="s">
        <v>1</v>
      </c>
      <c r="F132" s="2" t="s">
        <v>44</v>
      </c>
      <c r="G132" s="38" t="s">
        <v>673</v>
      </c>
      <c r="H132" s="39">
        <v>8.3101851851851859E-4</v>
      </c>
      <c r="I132" s="40" t="str">
        <f t="shared" si="51"/>
        <v>1:11.80</v>
      </c>
      <c r="J132" s="70"/>
      <c r="K132" s="70"/>
      <c r="L132" s="28" t="str">
        <f t="shared" ref="L132:L138" si="52">IF(H132&lt;$J$131,"破我國紀錄","")</f>
        <v/>
      </c>
      <c r="M132" s="28" t="str">
        <f t="shared" ref="M132:M138" si="53">IF(H132&lt;$K$131,"破成人賽紀錄","")</f>
        <v/>
      </c>
    </row>
    <row r="133" spans="1:13" ht="30" customHeight="1">
      <c r="A133" s="28"/>
      <c r="B133" s="28">
        <f>RANK(H133,$H$131:$H$138,1)</f>
        <v>3</v>
      </c>
      <c r="C133" s="28"/>
      <c r="D133" s="54" t="s">
        <v>671</v>
      </c>
      <c r="E133" s="6" t="s">
        <v>98</v>
      </c>
      <c r="F133" s="2" t="s">
        <v>44</v>
      </c>
      <c r="G133" s="38" t="s">
        <v>673</v>
      </c>
      <c r="H133" s="39">
        <v>8.4641203703703712E-4</v>
      </c>
      <c r="I133" s="40" t="str">
        <f t="shared" si="51"/>
        <v>1:13.13</v>
      </c>
      <c r="J133" s="73"/>
      <c r="K133" s="73"/>
      <c r="L133" s="28" t="str">
        <f t="shared" si="52"/>
        <v/>
      </c>
      <c r="M133" s="28" t="str">
        <f t="shared" si="53"/>
        <v/>
      </c>
    </row>
    <row r="134" spans="1:13" ht="30" customHeight="1">
      <c r="A134" s="28"/>
      <c r="B134" s="28">
        <f>RANK(H134,$H$131:$H$138,1)</f>
        <v>4</v>
      </c>
      <c r="C134" s="28">
        <v>3</v>
      </c>
      <c r="D134" s="7" t="s">
        <v>672</v>
      </c>
      <c r="E134" s="2" t="s">
        <v>122</v>
      </c>
      <c r="F134" s="2" t="s">
        <v>44</v>
      </c>
      <c r="G134" s="38" t="s">
        <v>673</v>
      </c>
      <c r="H134" s="39">
        <v>8.53587962962963E-4</v>
      </c>
      <c r="I134" s="40" t="str">
        <f t="shared" si="51"/>
        <v>1:13.75</v>
      </c>
      <c r="J134" s="70"/>
      <c r="K134" s="70"/>
      <c r="L134" s="28" t="str">
        <f t="shared" si="52"/>
        <v/>
      </c>
      <c r="M134" s="28" t="str">
        <f t="shared" si="53"/>
        <v/>
      </c>
    </row>
    <row r="135" spans="1:13" ht="30" customHeight="1">
      <c r="A135" s="28"/>
      <c r="B135" s="28">
        <f>RANK(H135,$H$131:$H$138,1)</f>
        <v>5</v>
      </c>
      <c r="C135" s="28">
        <v>4</v>
      </c>
      <c r="D135" s="7" t="s">
        <v>625</v>
      </c>
      <c r="E135" s="2" t="s">
        <v>156</v>
      </c>
      <c r="F135" s="2" t="s">
        <v>44</v>
      </c>
      <c r="G135" s="38" t="s">
        <v>673</v>
      </c>
      <c r="H135" s="39">
        <v>9.015046296296297E-4</v>
      </c>
      <c r="I135" s="40" t="str">
        <f t="shared" si="51"/>
        <v>1:17.89</v>
      </c>
      <c r="J135" s="73"/>
      <c r="K135" s="73"/>
      <c r="L135" s="28" t="str">
        <f t="shared" si="52"/>
        <v/>
      </c>
      <c r="M135" s="28" t="str">
        <f t="shared" si="53"/>
        <v/>
      </c>
    </row>
    <row r="136" spans="1:13" ht="30" customHeight="1">
      <c r="A136" s="28"/>
      <c r="B136" s="28">
        <f>RANK(H136,$H$131:$H$138,1)</f>
        <v>6</v>
      </c>
      <c r="C136" s="28">
        <v>5</v>
      </c>
      <c r="D136" s="7" t="s">
        <v>626</v>
      </c>
      <c r="E136" s="2" t="s">
        <v>122</v>
      </c>
      <c r="F136" s="2" t="s">
        <v>44</v>
      </c>
      <c r="G136" s="38" t="s">
        <v>673</v>
      </c>
      <c r="H136" s="39">
        <v>9.4814814814814805E-4</v>
      </c>
      <c r="I136" s="40" t="str">
        <f t="shared" si="51"/>
        <v>1:21.92</v>
      </c>
      <c r="J136" s="70"/>
      <c r="K136" s="70"/>
      <c r="L136" s="28" t="str">
        <f t="shared" si="52"/>
        <v/>
      </c>
      <c r="M136" s="28" t="str">
        <f t="shared" si="53"/>
        <v/>
      </c>
    </row>
    <row r="137" spans="1:13" ht="30" customHeight="1">
      <c r="A137" s="28"/>
      <c r="B137" s="28"/>
      <c r="C137" s="28"/>
      <c r="D137" s="7" t="s">
        <v>178</v>
      </c>
      <c r="E137" s="2" t="s">
        <v>1</v>
      </c>
      <c r="F137" s="2" t="s">
        <v>44</v>
      </c>
      <c r="G137" s="38" t="s">
        <v>673</v>
      </c>
      <c r="H137" s="39" t="s">
        <v>933</v>
      </c>
      <c r="I137" s="40" t="str">
        <f t="shared" si="51"/>
        <v>棄權</v>
      </c>
      <c r="J137" s="73"/>
      <c r="K137" s="73"/>
      <c r="L137" s="28" t="str">
        <f t="shared" si="52"/>
        <v/>
      </c>
      <c r="M137" s="28" t="str">
        <f t="shared" si="53"/>
        <v/>
      </c>
    </row>
    <row r="138" spans="1:13" ht="30" customHeight="1">
      <c r="A138" s="28"/>
      <c r="B138" s="28"/>
      <c r="C138" s="28"/>
      <c r="D138" s="7" t="s">
        <v>670</v>
      </c>
      <c r="E138" s="2" t="s">
        <v>173</v>
      </c>
      <c r="F138" s="2" t="s">
        <v>44</v>
      </c>
      <c r="G138" s="38" t="s">
        <v>673</v>
      </c>
      <c r="H138" s="39" t="s">
        <v>933</v>
      </c>
      <c r="I138" s="40" t="str">
        <f t="shared" si="51"/>
        <v>棄權</v>
      </c>
      <c r="J138" s="71"/>
      <c r="K138" s="71"/>
      <c r="L138" s="28" t="str">
        <f t="shared" si="52"/>
        <v/>
      </c>
      <c r="M138" s="28" t="str">
        <f t="shared" si="53"/>
        <v/>
      </c>
    </row>
    <row r="139" spans="1:13" ht="30" customHeight="1">
      <c r="E139" s="35"/>
      <c r="J139" s="23"/>
      <c r="K139" s="23"/>
    </row>
    <row r="140" spans="1:13" ht="30" customHeight="1">
      <c r="E140" s="35"/>
      <c r="J140" s="23"/>
      <c r="K140" s="23"/>
    </row>
    <row r="141" spans="1:13" ht="30" customHeight="1">
      <c r="E141" s="35"/>
      <c r="J141" s="23"/>
      <c r="K141" s="23"/>
    </row>
    <row r="142" spans="1:13" ht="30" customHeight="1">
      <c r="E142" s="35"/>
      <c r="J142" s="23"/>
      <c r="K142" s="23"/>
    </row>
    <row r="143" spans="1:13" ht="30" customHeight="1">
      <c r="E143" s="35"/>
      <c r="J143" s="23"/>
      <c r="K143" s="23"/>
    </row>
    <row r="144" spans="1:13" ht="30" customHeight="1">
      <c r="E144" s="35"/>
      <c r="J144" s="23"/>
      <c r="K144" s="23"/>
    </row>
    <row r="145" spans="5:11" ht="30" customHeight="1">
      <c r="E145" s="35"/>
      <c r="J145" s="23"/>
      <c r="K145" s="23"/>
    </row>
  </sheetData>
  <sortState ref="B8:G10">
    <sortCondition ref="B8"/>
  </sortState>
  <phoneticPr fontId="1" type="noConversion"/>
  <pageMargins left="0.31496062992125984" right="0.31496062992125984" top="0.78740157480314965" bottom="0.47244094488188981" header="0.31496062992125984" footer="0.31496062992125984"/>
  <pageSetup paperSize="9" scale="71" fitToHeight="0" orientation="portrait" r:id="rId1"/>
  <rowBreaks count="26" manualBreakCount="26">
    <brk id="2" max="16383" man="1"/>
    <brk id="6" max="16383" man="1"/>
    <brk id="9" max="16383" man="1"/>
    <brk id="10" max="16383" man="1"/>
    <brk id="16" max="16383" man="1"/>
    <brk id="22" max="16383" man="1"/>
    <brk id="24" max="16383" man="1"/>
    <brk id="28" max="16383" man="1"/>
    <brk id="31" max="16383" man="1"/>
    <brk id="32" max="16383" man="1"/>
    <brk id="33" max="16383" man="1"/>
    <brk id="34" max="16383" man="1"/>
    <brk id="35" max="16383" man="1"/>
    <brk id="39" max="16383" man="1"/>
    <brk id="44" max="16383" man="1"/>
    <brk id="52" max="16383" man="1"/>
    <brk id="57" max="16383" man="1"/>
    <brk id="65" max="16383" man="1"/>
    <brk id="79" max="16383" man="1"/>
    <brk id="92" max="16383" man="1"/>
    <brk id="100" max="16383" man="1"/>
    <brk id="107" max="16383" man="1"/>
    <brk id="114" max="16383" man="1"/>
    <brk id="122" max="16383" man="1"/>
    <brk id="125" max="16383" man="1"/>
    <brk id="13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42"/>
  <sheetViews>
    <sheetView zoomScale="110" zoomScaleNormal="110" workbookViewId="0">
      <pane ySplit="1" topLeftCell="A2" activePane="bottomLeft" state="frozen"/>
      <selection pane="bottomLeft" activeCell="M30" sqref="M30"/>
    </sheetView>
  </sheetViews>
  <sheetFormatPr defaultColWidth="8.875" defaultRowHeight="67.900000000000006" customHeight="1"/>
  <cols>
    <col min="1" max="1" width="3.375" style="24" customWidth="1"/>
    <col min="2" max="3" width="6.875" style="1" customWidth="1"/>
    <col min="4" max="4" width="14.5" style="74" customWidth="1"/>
    <col min="5" max="5" width="23.125" style="3" customWidth="1"/>
    <col min="6" max="6" width="6" style="3" customWidth="1"/>
    <col min="7" max="7" width="17.75" style="3" customWidth="1"/>
    <col min="8" max="8" width="11.375" style="5" customWidth="1"/>
    <col min="9" max="9" width="2.375" style="5" hidden="1" customWidth="1"/>
    <col min="10" max="10" width="7.375" style="3" customWidth="1"/>
    <col min="11" max="16384" width="8.875" style="1"/>
  </cols>
  <sheetData>
    <row r="1" spans="1:10" s="10" customFormat="1" ht="37.9" customHeight="1">
      <c r="A1" s="75" t="s">
        <v>629</v>
      </c>
      <c r="B1" s="29" t="s">
        <v>803</v>
      </c>
      <c r="C1" s="29" t="s">
        <v>804</v>
      </c>
      <c r="D1" s="8" t="s">
        <v>54</v>
      </c>
      <c r="E1" s="8" t="s">
        <v>83</v>
      </c>
      <c r="F1" s="8" t="s">
        <v>0</v>
      </c>
      <c r="G1" s="8" t="s">
        <v>53</v>
      </c>
      <c r="H1" s="9" t="s">
        <v>56</v>
      </c>
      <c r="I1" s="9" t="s">
        <v>77</v>
      </c>
      <c r="J1" s="8" t="s">
        <v>78</v>
      </c>
    </row>
    <row r="2" spans="1:10" ht="67.900000000000006" customHeight="1">
      <c r="A2" s="2">
        <v>110</v>
      </c>
      <c r="B2" s="15">
        <f t="shared" ref="B2:C5" si="0">RANK(H2,$H$2:$H$5,1)</f>
        <v>1</v>
      </c>
      <c r="C2" s="15">
        <f t="shared" si="0"/>
        <v>1</v>
      </c>
      <c r="D2" s="52" t="s">
        <v>937</v>
      </c>
      <c r="E2" s="2" t="s">
        <v>94</v>
      </c>
      <c r="F2" s="2" t="s">
        <v>675</v>
      </c>
      <c r="G2" s="2" t="s">
        <v>938</v>
      </c>
      <c r="H2" s="4">
        <v>2.1358796296296295E-3</v>
      </c>
      <c r="I2" s="26" t="str">
        <f t="shared" ref="I2:I36" si="1">TEXT(H2,"m:ss.00;@")</f>
        <v>3:04.54</v>
      </c>
      <c r="J2" s="2"/>
    </row>
    <row r="3" spans="1:10" ht="67.900000000000006" customHeight="1">
      <c r="A3" s="2"/>
      <c r="B3" s="15">
        <f t="shared" si="0"/>
        <v>2</v>
      </c>
      <c r="C3" s="15">
        <f t="shared" si="0"/>
        <v>2</v>
      </c>
      <c r="D3" s="52" t="s">
        <v>676</v>
      </c>
      <c r="E3" s="2" t="s">
        <v>88</v>
      </c>
      <c r="F3" s="2" t="s">
        <v>675</v>
      </c>
      <c r="G3" s="2" t="s">
        <v>939</v>
      </c>
      <c r="H3" s="4">
        <v>2.3185185185185188E-3</v>
      </c>
      <c r="I3" s="26" t="str">
        <f t="shared" si="1"/>
        <v>3:20.32</v>
      </c>
      <c r="J3" s="2"/>
    </row>
    <row r="4" spans="1:10" ht="67.900000000000006" customHeight="1">
      <c r="A4" s="2"/>
      <c r="B4" s="15">
        <f t="shared" si="0"/>
        <v>3</v>
      </c>
      <c r="C4" s="15">
        <f t="shared" si="0"/>
        <v>3</v>
      </c>
      <c r="D4" s="52" t="s">
        <v>940</v>
      </c>
      <c r="E4" s="2" t="s">
        <v>96</v>
      </c>
      <c r="F4" s="2" t="s">
        <v>675</v>
      </c>
      <c r="G4" s="2" t="s">
        <v>939</v>
      </c>
      <c r="H4" s="4">
        <v>2.3769675925925924E-3</v>
      </c>
      <c r="I4" s="26" t="str">
        <f t="shared" si="1"/>
        <v>3:25.37</v>
      </c>
      <c r="J4" s="2"/>
    </row>
    <row r="5" spans="1:10" ht="67.900000000000006" customHeight="1">
      <c r="A5" s="2"/>
      <c r="B5" s="15">
        <f t="shared" si="0"/>
        <v>4</v>
      </c>
      <c r="C5" s="15">
        <f t="shared" si="0"/>
        <v>4</v>
      </c>
      <c r="D5" s="52" t="s">
        <v>941</v>
      </c>
      <c r="E5" s="2" t="s">
        <v>24</v>
      </c>
      <c r="F5" s="2" t="s">
        <v>675</v>
      </c>
      <c r="G5" s="2" t="s">
        <v>939</v>
      </c>
      <c r="H5" s="4">
        <v>2.3910879629629629E-3</v>
      </c>
      <c r="I5" s="26" t="str">
        <f t="shared" si="1"/>
        <v>3:26.59</v>
      </c>
      <c r="J5" s="2"/>
    </row>
    <row r="6" spans="1:10" ht="67.900000000000006" customHeight="1">
      <c r="A6" s="2" t="s">
        <v>942</v>
      </c>
      <c r="B6" s="15">
        <f t="shared" ref="B6:C12" si="2">RANK(H6,$H$6:$H$15,1)</f>
        <v>1</v>
      </c>
      <c r="C6" s="15">
        <f t="shared" si="2"/>
        <v>1</v>
      </c>
      <c r="D6" s="52" t="s">
        <v>943</v>
      </c>
      <c r="E6" s="2" t="s">
        <v>2</v>
      </c>
      <c r="F6" s="2" t="s">
        <v>677</v>
      </c>
      <c r="G6" s="2" t="s">
        <v>939</v>
      </c>
      <c r="H6" s="4">
        <v>1.8572916666666668E-3</v>
      </c>
      <c r="I6" s="26" t="str">
        <f t="shared" si="1"/>
        <v>2:40.47</v>
      </c>
      <c r="J6" s="2"/>
    </row>
    <row r="7" spans="1:10" ht="67.900000000000006" customHeight="1">
      <c r="A7" s="2"/>
      <c r="B7" s="15">
        <f t="shared" si="2"/>
        <v>2</v>
      </c>
      <c r="C7" s="15">
        <f t="shared" si="2"/>
        <v>2</v>
      </c>
      <c r="D7" s="52" t="s">
        <v>944</v>
      </c>
      <c r="E7" s="2" t="s">
        <v>24</v>
      </c>
      <c r="F7" s="2" t="s">
        <v>677</v>
      </c>
      <c r="G7" s="2" t="s">
        <v>939</v>
      </c>
      <c r="H7" s="4">
        <v>1.8741898148148149E-3</v>
      </c>
      <c r="I7" s="26" t="str">
        <f t="shared" si="1"/>
        <v>2:41.93</v>
      </c>
      <c r="J7" s="2"/>
    </row>
    <row r="8" spans="1:10" ht="67.900000000000006" customHeight="1">
      <c r="A8" s="2"/>
      <c r="B8" s="15">
        <f t="shared" si="2"/>
        <v>3</v>
      </c>
      <c r="C8" s="15">
        <f t="shared" si="2"/>
        <v>3</v>
      </c>
      <c r="D8" s="52" t="s">
        <v>945</v>
      </c>
      <c r="E8" s="2" t="s">
        <v>108</v>
      </c>
      <c r="F8" s="2" t="s">
        <v>677</v>
      </c>
      <c r="G8" s="2" t="s">
        <v>939</v>
      </c>
      <c r="H8" s="4">
        <v>1.8966435185185186E-3</v>
      </c>
      <c r="I8" s="26" t="str">
        <f t="shared" si="1"/>
        <v>2:43.87</v>
      </c>
      <c r="J8" s="2"/>
    </row>
    <row r="9" spans="1:10" ht="67.900000000000006" customHeight="1">
      <c r="A9" s="2"/>
      <c r="B9" s="15">
        <f t="shared" si="2"/>
        <v>4</v>
      </c>
      <c r="C9" s="15">
        <f t="shared" si="2"/>
        <v>4</v>
      </c>
      <c r="D9" s="52" t="s">
        <v>946</v>
      </c>
      <c r="E9" s="2" t="s">
        <v>96</v>
      </c>
      <c r="F9" s="2" t="s">
        <v>677</v>
      </c>
      <c r="G9" s="2" t="s">
        <v>939</v>
      </c>
      <c r="H9" s="4">
        <v>1.9590277777777779E-3</v>
      </c>
      <c r="I9" s="26" t="str">
        <f t="shared" si="1"/>
        <v>2:49.26</v>
      </c>
      <c r="J9" s="2"/>
    </row>
    <row r="10" spans="1:10" ht="67.900000000000006" customHeight="1">
      <c r="A10" s="2"/>
      <c r="B10" s="15">
        <f t="shared" si="2"/>
        <v>5</v>
      </c>
      <c r="C10" s="15">
        <f t="shared" si="2"/>
        <v>5</v>
      </c>
      <c r="D10" s="52" t="s">
        <v>679</v>
      </c>
      <c r="E10" s="2" t="s">
        <v>5</v>
      </c>
      <c r="F10" s="2" t="s">
        <v>677</v>
      </c>
      <c r="G10" s="2" t="s">
        <v>939</v>
      </c>
      <c r="H10" s="4">
        <v>1.9892361111111113E-3</v>
      </c>
      <c r="I10" s="26" t="str">
        <f t="shared" si="1"/>
        <v>2:51.87</v>
      </c>
      <c r="J10" s="2"/>
    </row>
    <row r="11" spans="1:10" ht="67.900000000000006" customHeight="1">
      <c r="A11" s="2"/>
      <c r="B11" s="15">
        <f t="shared" si="2"/>
        <v>6</v>
      </c>
      <c r="C11" s="15">
        <f t="shared" si="2"/>
        <v>6</v>
      </c>
      <c r="D11" s="52" t="s">
        <v>947</v>
      </c>
      <c r="E11" s="2" t="s">
        <v>1</v>
      </c>
      <c r="F11" s="2" t="s">
        <v>677</v>
      </c>
      <c r="G11" s="2" t="s">
        <v>939</v>
      </c>
      <c r="H11" s="4">
        <v>1.9895833333333332E-3</v>
      </c>
      <c r="I11" s="26" t="str">
        <f t="shared" si="1"/>
        <v>2:51.90</v>
      </c>
      <c r="J11" s="2"/>
    </row>
    <row r="12" spans="1:10" ht="67.900000000000006" customHeight="1">
      <c r="A12" s="2"/>
      <c r="B12" s="15">
        <f t="shared" si="2"/>
        <v>7</v>
      </c>
      <c r="C12" s="15">
        <f t="shared" si="2"/>
        <v>7</v>
      </c>
      <c r="D12" s="52" t="s">
        <v>678</v>
      </c>
      <c r="E12" s="2" t="s">
        <v>88</v>
      </c>
      <c r="F12" s="2" t="s">
        <v>677</v>
      </c>
      <c r="G12" s="2" t="s">
        <v>939</v>
      </c>
      <c r="H12" s="4">
        <v>1.99537037037037E-3</v>
      </c>
      <c r="I12" s="26" t="str">
        <f t="shared" si="1"/>
        <v>2:52.40</v>
      </c>
      <c r="J12" s="2"/>
    </row>
    <row r="13" spans="1:10" ht="67.900000000000006" customHeight="1">
      <c r="A13" s="2"/>
      <c r="B13" s="15">
        <f>RANK(H13,$H$6:$H$15,1)</f>
        <v>8</v>
      </c>
      <c r="C13" s="15"/>
      <c r="D13" s="54" t="s">
        <v>948</v>
      </c>
      <c r="E13" s="6" t="s">
        <v>101</v>
      </c>
      <c r="F13" s="2" t="s">
        <v>677</v>
      </c>
      <c r="G13" s="2" t="s">
        <v>939</v>
      </c>
      <c r="H13" s="4">
        <v>2.0331018518518519E-3</v>
      </c>
      <c r="I13" s="26" t="str">
        <f t="shared" si="1"/>
        <v>2:55.66</v>
      </c>
      <c r="J13" s="2"/>
    </row>
    <row r="14" spans="1:10" ht="67.900000000000006" customHeight="1">
      <c r="A14" s="2"/>
      <c r="B14" s="15">
        <f>RANK(H14,$H$6:$H$15,1)</f>
        <v>9</v>
      </c>
      <c r="C14" s="15">
        <v>8</v>
      </c>
      <c r="D14" s="52" t="s">
        <v>949</v>
      </c>
      <c r="E14" s="2" t="s">
        <v>186</v>
      </c>
      <c r="F14" s="2" t="s">
        <v>677</v>
      </c>
      <c r="G14" s="2" t="s">
        <v>939</v>
      </c>
      <c r="H14" s="4">
        <v>2.0450231481481482E-3</v>
      </c>
      <c r="I14" s="26" t="str">
        <f t="shared" si="1"/>
        <v>2:56.69</v>
      </c>
      <c r="J14" s="2"/>
    </row>
    <row r="15" spans="1:10" ht="67.900000000000006" customHeight="1">
      <c r="A15" s="2"/>
      <c r="B15" s="15">
        <f>RANK(H15,$H$6:$H$15,1)</f>
        <v>10</v>
      </c>
      <c r="C15" s="15">
        <v>9</v>
      </c>
      <c r="D15" s="52" t="s">
        <v>950</v>
      </c>
      <c r="E15" s="2" t="s">
        <v>149</v>
      </c>
      <c r="F15" s="2" t="s">
        <v>677</v>
      </c>
      <c r="G15" s="2" t="s">
        <v>939</v>
      </c>
      <c r="H15" s="4">
        <v>2.5925925925925925E-3</v>
      </c>
      <c r="I15" s="26" t="str">
        <f t="shared" si="1"/>
        <v>3:44.00</v>
      </c>
      <c r="J15" s="2"/>
    </row>
    <row r="16" spans="1:10" ht="67.900000000000006" customHeight="1">
      <c r="A16" s="2" t="s">
        <v>951</v>
      </c>
      <c r="B16" s="15">
        <f t="shared" ref="B16:B22" si="3">RANK(H16,$H$16:$H$24,1)</f>
        <v>1</v>
      </c>
      <c r="C16" s="15"/>
      <c r="D16" s="54" t="s">
        <v>684</v>
      </c>
      <c r="E16" s="6" t="s">
        <v>90</v>
      </c>
      <c r="F16" s="2" t="s">
        <v>681</v>
      </c>
      <c r="G16" s="2" t="s">
        <v>939</v>
      </c>
      <c r="H16" s="4">
        <v>1.5376157407407407E-3</v>
      </c>
      <c r="I16" s="26" t="str">
        <f t="shared" si="1"/>
        <v>2:12.85</v>
      </c>
      <c r="J16" s="2"/>
    </row>
    <row r="17" spans="1:10" ht="67.900000000000006" customHeight="1">
      <c r="A17" s="2"/>
      <c r="B17" s="15">
        <f t="shared" si="3"/>
        <v>2</v>
      </c>
      <c r="C17" s="15">
        <v>1</v>
      </c>
      <c r="D17" s="52" t="s">
        <v>952</v>
      </c>
      <c r="E17" s="2" t="s">
        <v>2</v>
      </c>
      <c r="F17" s="2" t="s">
        <v>681</v>
      </c>
      <c r="G17" s="2" t="s">
        <v>939</v>
      </c>
      <c r="H17" s="4">
        <v>1.6506944444444442E-3</v>
      </c>
      <c r="I17" s="26" t="str">
        <f t="shared" si="1"/>
        <v>2:22.62</v>
      </c>
      <c r="J17" s="2"/>
    </row>
    <row r="18" spans="1:10" ht="67.900000000000006" customHeight="1">
      <c r="A18" s="2"/>
      <c r="B18" s="15">
        <f t="shared" si="3"/>
        <v>3</v>
      </c>
      <c r="C18" s="15">
        <v>2</v>
      </c>
      <c r="D18" s="52" t="s">
        <v>953</v>
      </c>
      <c r="E18" s="2" t="s">
        <v>126</v>
      </c>
      <c r="F18" s="2" t="s">
        <v>681</v>
      </c>
      <c r="G18" s="2" t="s">
        <v>939</v>
      </c>
      <c r="H18" s="4">
        <v>1.779398148148148E-3</v>
      </c>
      <c r="I18" s="26" t="str">
        <f t="shared" si="1"/>
        <v>2:33.74</v>
      </c>
      <c r="J18" s="2"/>
    </row>
    <row r="19" spans="1:10" ht="67.900000000000006" customHeight="1">
      <c r="A19" s="2"/>
      <c r="B19" s="15">
        <f t="shared" si="3"/>
        <v>4</v>
      </c>
      <c r="C19" s="15">
        <v>3</v>
      </c>
      <c r="D19" s="52" t="s">
        <v>680</v>
      </c>
      <c r="E19" s="2" t="s">
        <v>5</v>
      </c>
      <c r="F19" s="2" t="s">
        <v>681</v>
      </c>
      <c r="G19" s="2" t="s">
        <v>939</v>
      </c>
      <c r="H19" s="4">
        <v>1.8076388888888888E-3</v>
      </c>
      <c r="I19" s="26" t="str">
        <f t="shared" si="1"/>
        <v>2:36.18</v>
      </c>
      <c r="J19" s="2"/>
    </row>
    <row r="20" spans="1:10" ht="67.900000000000006" customHeight="1">
      <c r="A20" s="2"/>
      <c r="B20" s="15">
        <f t="shared" si="3"/>
        <v>5</v>
      </c>
      <c r="C20" s="15">
        <v>4</v>
      </c>
      <c r="D20" s="52" t="s">
        <v>954</v>
      </c>
      <c r="E20" s="2" t="s">
        <v>103</v>
      </c>
      <c r="F20" s="2" t="s">
        <v>681</v>
      </c>
      <c r="G20" s="2" t="s">
        <v>939</v>
      </c>
      <c r="H20" s="4">
        <v>1.9635416666666668E-3</v>
      </c>
      <c r="I20" s="26" t="str">
        <f t="shared" si="1"/>
        <v>2:49.65</v>
      </c>
      <c r="J20" s="2"/>
    </row>
    <row r="21" spans="1:10" ht="67.900000000000006" customHeight="1">
      <c r="A21" s="2"/>
      <c r="B21" s="15">
        <f t="shared" si="3"/>
        <v>6</v>
      </c>
      <c r="C21" s="15">
        <v>5</v>
      </c>
      <c r="D21" s="52" t="s">
        <v>955</v>
      </c>
      <c r="E21" s="2" t="s">
        <v>1</v>
      </c>
      <c r="F21" s="2" t="s">
        <v>681</v>
      </c>
      <c r="G21" s="2" t="s">
        <v>939</v>
      </c>
      <c r="H21" s="4">
        <v>1.984837962962963E-3</v>
      </c>
      <c r="I21" s="26" t="str">
        <f t="shared" si="1"/>
        <v>2:51.49</v>
      </c>
      <c r="J21" s="2"/>
    </row>
    <row r="22" spans="1:10" ht="67.900000000000006" customHeight="1">
      <c r="A22" s="2"/>
      <c r="B22" s="15">
        <f t="shared" si="3"/>
        <v>7</v>
      </c>
      <c r="C22" s="15"/>
      <c r="D22" s="54" t="s">
        <v>682</v>
      </c>
      <c r="E22" s="6" t="s">
        <v>98</v>
      </c>
      <c r="F22" s="2" t="s">
        <v>681</v>
      </c>
      <c r="G22" s="2" t="s">
        <v>939</v>
      </c>
      <c r="H22" s="4">
        <v>2.0015046296296296E-3</v>
      </c>
      <c r="I22" s="26" t="str">
        <f t="shared" si="1"/>
        <v>2:52.93</v>
      </c>
      <c r="J22" s="2"/>
    </row>
    <row r="23" spans="1:10" ht="67.900000000000006" customHeight="1">
      <c r="A23" s="2"/>
      <c r="B23" s="15"/>
      <c r="C23" s="15"/>
      <c r="D23" s="54" t="s">
        <v>683</v>
      </c>
      <c r="E23" s="6" t="s">
        <v>111</v>
      </c>
      <c r="F23" s="2" t="s">
        <v>681</v>
      </c>
      <c r="G23" s="2" t="s">
        <v>939</v>
      </c>
      <c r="H23" s="4" t="s">
        <v>956</v>
      </c>
      <c r="I23" s="26" t="str">
        <f t="shared" si="1"/>
        <v>棄權</v>
      </c>
      <c r="J23" s="2"/>
    </row>
    <row r="24" spans="1:10" ht="67.900000000000006" customHeight="1">
      <c r="A24" s="2"/>
      <c r="B24" s="15"/>
      <c r="C24" s="15"/>
      <c r="D24" s="52" t="s">
        <v>685</v>
      </c>
      <c r="E24" s="2" t="s">
        <v>236</v>
      </c>
      <c r="F24" s="2" t="s">
        <v>681</v>
      </c>
      <c r="G24" s="2" t="s">
        <v>939</v>
      </c>
      <c r="H24" s="4" t="s">
        <v>956</v>
      </c>
      <c r="I24" s="26" t="str">
        <f t="shared" si="1"/>
        <v>棄權</v>
      </c>
      <c r="J24" s="2"/>
    </row>
    <row r="25" spans="1:10" ht="67.900000000000006" customHeight="1">
      <c r="A25" s="2">
        <v>113</v>
      </c>
      <c r="B25" s="15">
        <f t="shared" ref="B25:C30" si="4">RANK(H25,$H$25:$H$30,1)</f>
        <v>1</v>
      </c>
      <c r="C25" s="15">
        <f t="shared" si="4"/>
        <v>1</v>
      </c>
      <c r="D25" s="52" t="s">
        <v>687</v>
      </c>
      <c r="E25" s="2" t="s">
        <v>122</v>
      </c>
      <c r="F25" s="2" t="s">
        <v>686</v>
      </c>
      <c r="G25" s="2" t="s">
        <v>939</v>
      </c>
      <c r="H25" s="4">
        <v>1.5195601851851852E-3</v>
      </c>
      <c r="I25" s="26" t="str">
        <f t="shared" si="1"/>
        <v>2:11.29</v>
      </c>
      <c r="J25" s="2"/>
    </row>
    <row r="26" spans="1:10" ht="67.900000000000006" customHeight="1">
      <c r="A26" s="2"/>
      <c r="B26" s="15">
        <f t="shared" si="4"/>
        <v>2</v>
      </c>
      <c r="C26" s="15">
        <f t="shared" si="4"/>
        <v>2</v>
      </c>
      <c r="D26" s="52" t="s">
        <v>957</v>
      </c>
      <c r="E26" s="2" t="s">
        <v>167</v>
      </c>
      <c r="F26" s="2" t="s">
        <v>686</v>
      </c>
      <c r="G26" s="2" t="s">
        <v>939</v>
      </c>
      <c r="H26" s="4">
        <v>1.5483796296296296E-3</v>
      </c>
      <c r="I26" s="26" t="str">
        <f t="shared" si="1"/>
        <v>2:13.78</v>
      </c>
      <c r="J26" s="2"/>
    </row>
    <row r="27" spans="1:10" ht="67.900000000000006" customHeight="1">
      <c r="A27" s="2"/>
      <c r="B27" s="15">
        <f t="shared" si="4"/>
        <v>3</v>
      </c>
      <c r="C27" s="15">
        <f t="shared" si="4"/>
        <v>3</v>
      </c>
      <c r="D27" s="52" t="s">
        <v>958</v>
      </c>
      <c r="E27" s="2" t="s">
        <v>2</v>
      </c>
      <c r="F27" s="2" t="s">
        <v>686</v>
      </c>
      <c r="G27" s="2" t="s">
        <v>939</v>
      </c>
      <c r="H27" s="4">
        <v>1.5839120370370371E-3</v>
      </c>
      <c r="I27" s="26" t="str">
        <f t="shared" si="1"/>
        <v>2:16.85</v>
      </c>
      <c r="J27" s="2"/>
    </row>
    <row r="28" spans="1:10" ht="67.900000000000006" customHeight="1">
      <c r="A28" s="2"/>
      <c r="B28" s="15">
        <f t="shared" si="4"/>
        <v>4</v>
      </c>
      <c r="C28" s="15">
        <f t="shared" si="4"/>
        <v>4</v>
      </c>
      <c r="D28" s="52" t="s">
        <v>959</v>
      </c>
      <c r="E28" s="2" t="s">
        <v>173</v>
      </c>
      <c r="F28" s="2" t="s">
        <v>686</v>
      </c>
      <c r="G28" s="2" t="s">
        <v>939</v>
      </c>
      <c r="H28" s="4">
        <v>1.6388888888888887E-3</v>
      </c>
      <c r="I28" s="26" t="str">
        <f t="shared" si="1"/>
        <v>2:21.60</v>
      </c>
      <c r="J28" s="2"/>
    </row>
    <row r="29" spans="1:10" ht="67.900000000000006" customHeight="1">
      <c r="A29" s="2"/>
      <c r="B29" s="15">
        <f t="shared" si="4"/>
        <v>5</v>
      </c>
      <c r="C29" s="15">
        <f t="shared" si="4"/>
        <v>5</v>
      </c>
      <c r="D29" s="52" t="s">
        <v>960</v>
      </c>
      <c r="E29" s="2" t="s">
        <v>96</v>
      </c>
      <c r="F29" s="2" t="s">
        <v>686</v>
      </c>
      <c r="G29" s="2" t="s">
        <v>939</v>
      </c>
      <c r="H29" s="4">
        <v>1.6883101851851853E-3</v>
      </c>
      <c r="I29" s="26" t="str">
        <f t="shared" si="1"/>
        <v>2:25.87</v>
      </c>
      <c r="J29" s="2"/>
    </row>
    <row r="30" spans="1:10" ht="67.900000000000006" customHeight="1">
      <c r="A30" s="2"/>
      <c r="B30" s="15">
        <f t="shared" si="4"/>
        <v>6</v>
      </c>
      <c r="C30" s="15">
        <f t="shared" si="4"/>
        <v>6</v>
      </c>
      <c r="D30" s="52" t="s">
        <v>961</v>
      </c>
      <c r="E30" s="2" t="s">
        <v>94</v>
      </c>
      <c r="F30" s="2" t="s">
        <v>686</v>
      </c>
      <c r="G30" s="2" t="s">
        <v>939</v>
      </c>
      <c r="H30" s="4">
        <v>1.7736111111111112E-3</v>
      </c>
      <c r="I30" s="26" t="str">
        <f t="shared" si="1"/>
        <v>2:33.24</v>
      </c>
      <c r="J30" s="2"/>
    </row>
    <row r="31" spans="1:10" ht="67.900000000000006" customHeight="1">
      <c r="A31" s="2">
        <v>114</v>
      </c>
      <c r="B31" s="15">
        <f t="shared" ref="B31:C33" si="5">RANK(H31,$H$31:$H$33,1)</f>
        <v>1</v>
      </c>
      <c r="C31" s="15">
        <f t="shared" si="5"/>
        <v>1</v>
      </c>
      <c r="D31" s="52" t="s">
        <v>962</v>
      </c>
      <c r="E31" s="2" t="s">
        <v>2</v>
      </c>
      <c r="F31" s="2" t="s">
        <v>688</v>
      </c>
      <c r="G31" s="2" t="s">
        <v>938</v>
      </c>
      <c r="H31" s="4">
        <v>1.4615740740740741E-3</v>
      </c>
      <c r="I31" s="26" t="str">
        <f t="shared" si="1"/>
        <v>2:06.28</v>
      </c>
      <c r="J31" s="2"/>
    </row>
    <row r="32" spans="1:10" ht="67.900000000000006" customHeight="1">
      <c r="A32" s="2"/>
      <c r="B32" s="15">
        <f t="shared" si="5"/>
        <v>2</v>
      </c>
      <c r="C32" s="15">
        <f t="shared" si="5"/>
        <v>2</v>
      </c>
      <c r="D32" s="52" t="s">
        <v>963</v>
      </c>
      <c r="E32" s="2" t="s">
        <v>242</v>
      </c>
      <c r="F32" s="2" t="s">
        <v>688</v>
      </c>
      <c r="G32" s="2" t="s">
        <v>939</v>
      </c>
      <c r="H32" s="4">
        <v>1.6967592592592592E-3</v>
      </c>
      <c r="I32" s="26" t="str">
        <f t="shared" si="1"/>
        <v>2:26.60</v>
      </c>
      <c r="J32" s="2"/>
    </row>
    <row r="33" spans="1:10" ht="67.900000000000006" customHeight="1">
      <c r="A33" s="2"/>
      <c r="B33" s="15">
        <f t="shared" si="5"/>
        <v>3</v>
      </c>
      <c r="C33" s="15">
        <f t="shared" si="5"/>
        <v>3</v>
      </c>
      <c r="D33" s="52" t="s">
        <v>689</v>
      </c>
      <c r="E33" s="2" t="s">
        <v>122</v>
      </c>
      <c r="F33" s="2" t="s">
        <v>688</v>
      </c>
      <c r="G33" s="2" t="s">
        <v>939</v>
      </c>
      <c r="H33" s="4">
        <v>1.7167824074074073E-3</v>
      </c>
      <c r="I33" s="26" t="str">
        <f t="shared" si="1"/>
        <v>2:28.33</v>
      </c>
      <c r="J33" s="2"/>
    </row>
    <row r="34" spans="1:10" ht="67.900000000000006" customHeight="1">
      <c r="A34" s="2">
        <v>114</v>
      </c>
      <c r="B34" s="15">
        <f>RANK(H34,$H$34:$H$36,1)</f>
        <v>1</v>
      </c>
      <c r="C34" s="15"/>
      <c r="D34" s="54" t="s">
        <v>690</v>
      </c>
      <c r="E34" s="6" t="s">
        <v>90</v>
      </c>
      <c r="F34" s="2" t="s">
        <v>691</v>
      </c>
      <c r="G34" s="2" t="s">
        <v>674</v>
      </c>
      <c r="H34" s="4">
        <v>1.3324074074074074E-3</v>
      </c>
      <c r="I34" s="26" t="str">
        <f t="shared" si="1"/>
        <v>1:55.12</v>
      </c>
      <c r="J34" s="2"/>
    </row>
    <row r="35" spans="1:10" ht="67.900000000000006" customHeight="1">
      <c r="A35" s="2"/>
      <c r="B35" s="15">
        <f>RANK(H35,$H$34:$H$36,1)</f>
        <v>2</v>
      </c>
      <c r="C35" s="15">
        <v>1</v>
      </c>
      <c r="D35" s="52" t="s">
        <v>964</v>
      </c>
      <c r="E35" s="2" t="s">
        <v>122</v>
      </c>
      <c r="F35" s="2" t="s">
        <v>691</v>
      </c>
      <c r="G35" s="2" t="s">
        <v>674</v>
      </c>
      <c r="H35" s="4">
        <v>1.4158564814814815E-3</v>
      </c>
      <c r="I35" s="26" t="str">
        <f t="shared" si="1"/>
        <v>2:02.33</v>
      </c>
      <c r="J35" s="2"/>
    </row>
    <row r="36" spans="1:10" ht="67.900000000000006" customHeight="1">
      <c r="A36" s="2"/>
      <c r="B36" s="15">
        <f>RANK(H36,$H$34:$H$36,1)</f>
        <v>3</v>
      </c>
      <c r="C36" s="15">
        <v>2</v>
      </c>
      <c r="D36" s="52" t="s">
        <v>965</v>
      </c>
      <c r="E36" s="2" t="s">
        <v>2</v>
      </c>
      <c r="F36" s="2" t="s">
        <v>691</v>
      </c>
      <c r="G36" s="2" t="s">
        <v>674</v>
      </c>
      <c r="H36" s="4">
        <v>1.6335648148148149E-3</v>
      </c>
      <c r="I36" s="26" t="str">
        <f t="shared" si="1"/>
        <v>2:21.14</v>
      </c>
      <c r="J36" s="2"/>
    </row>
    <row r="46" spans="1:10" ht="67.900000000000006" customHeight="1">
      <c r="D46" s="1"/>
      <c r="E46" s="1"/>
      <c r="F46" s="1"/>
      <c r="G46" s="1"/>
      <c r="H46" s="1"/>
      <c r="I46" s="1"/>
      <c r="J46" s="1"/>
    </row>
    <row r="47" spans="1:10" ht="67.900000000000006" customHeight="1">
      <c r="D47" s="1"/>
      <c r="E47" s="1"/>
      <c r="F47" s="1"/>
      <c r="G47" s="1"/>
      <c r="H47" s="1"/>
      <c r="I47" s="1"/>
      <c r="J47" s="1"/>
    </row>
    <row r="48" spans="1:10" ht="67.900000000000006" customHeight="1">
      <c r="D48" s="1"/>
      <c r="E48" s="1"/>
      <c r="F48" s="1"/>
      <c r="G48" s="1"/>
      <c r="H48" s="1"/>
      <c r="I48" s="1"/>
      <c r="J48" s="1"/>
    </row>
    <row r="49" spans="4:10" ht="67.900000000000006" customHeight="1">
      <c r="D49" s="1"/>
      <c r="E49" s="1"/>
      <c r="F49" s="1"/>
      <c r="G49" s="1"/>
      <c r="H49" s="1"/>
      <c r="I49" s="1"/>
      <c r="J49" s="1"/>
    </row>
    <row r="50" spans="4:10" ht="67.900000000000006" customHeight="1">
      <c r="D50" s="1"/>
      <c r="E50" s="1"/>
      <c r="F50" s="1"/>
      <c r="G50" s="1"/>
      <c r="H50" s="1"/>
      <c r="I50" s="1"/>
      <c r="J50" s="1"/>
    </row>
    <row r="51" spans="4:10" ht="67.900000000000006" customHeight="1">
      <c r="D51" s="1"/>
      <c r="E51" s="1"/>
      <c r="F51" s="1"/>
      <c r="G51" s="1"/>
      <c r="H51" s="1"/>
      <c r="I51" s="1"/>
      <c r="J51" s="1"/>
    </row>
    <row r="52" spans="4:10" ht="67.900000000000006" customHeight="1">
      <c r="D52" s="1"/>
      <c r="E52" s="1"/>
      <c r="F52" s="1"/>
      <c r="G52" s="1"/>
      <c r="H52" s="1"/>
      <c r="I52" s="1"/>
      <c r="J52" s="1"/>
    </row>
    <row r="53" spans="4:10" ht="67.900000000000006" customHeight="1">
      <c r="D53" s="1"/>
      <c r="E53" s="1"/>
      <c r="F53" s="1"/>
      <c r="G53" s="1"/>
      <c r="H53" s="1"/>
      <c r="I53" s="1"/>
      <c r="J53" s="1"/>
    </row>
    <row r="54" spans="4:10" ht="67.900000000000006" customHeight="1">
      <c r="D54" s="1"/>
      <c r="E54" s="1"/>
      <c r="F54" s="1"/>
      <c r="G54" s="1"/>
      <c r="H54" s="1"/>
      <c r="I54" s="1"/>
      <c r="J54" s="1"/>
    </row>
    <row r="55" spans="4:10" ht="67.900000000000006" customHeight="1">
      <c r="D55" s="1"/>
      <c r="E55" s="1"/>
      <c r="F55" s="1"/>
      <c r="G55" s="1"/>
      <c r="H55" s="1"/>
      <c r="I55" s="1"/>
      <c r="J55" s="1"/>
    </row>
    <row r="56" spans="4:10" ht="67.900000000000006" customHeight="1">
      <c r="D56" s="1"/>
      <c r="E56" s="1"/>
      <c r="F56" s="1"/>
      <c r="G56" s="1"/>
      <c r="H56" s="1"/>
      <c r="I56" s="1"/>
      <c r="J56" s="1"/>
    </row>
    <row r="57" spans="4:10" ht="67.900000000000006" customHeight="1">
      <c r="D57" s="1"/>
      <c r="E57" s="1"/>
      <c r="F57" s="1"/>
      <c r="G57" s="1"/>
      <c r="H57" s="1"/>
      <c r="I57" s="1"/>
      <c r="J57" s="1"/>
    </row>
    <row r="58" spans="4:10" ht="67.900000000000006" customHeight="1">
      <c r="D58" s="1"/>
      <c r="E58" s="1"/>
      <c r="F58" s="1"/>
      <c r="G58" s="1"/>
      <c r="H58" s="1"/>
      <c r="I58" s="1"/>
      <c r="J58" s="1"/>
    </row>
    <row r="59" spans="4:10" ht="67.900000000000006" customHeight="1">
      <c r="D59" s="1"/>
      <c r="E59" s="1"/>
      <c r="F59" s="1"/>
      <c r="G59" s="1"/>
      <c r="H59" s="1"/>
      <c r="I59" s="1"/>
      <c r="J59" s="1"/>
    </row>
    <row r="60" spans="4:10" ht="67.900000000000006" customHeight="1">
      <c r="D60" s="1"/>
      <c r="E60" s="1"/>
      <c r="F60" s="1"/>
      <c r="G60" s="1"/>
      <c r="H60" s="1"/>
      <c r="I60" s="1"/>
      <c r="J60" s="1"/>
    </row>
    <row r="61" spans="4:10" ht="67.900000000000006" customHeight="1">
      <c r="D61" s="1"/>
      <c r="E61" s="1"/>
      <c r="F61" s="1"/>
      <c r="G61" s="1"/>
      <c r="H61" s="1"/>
      <c r="I61" s="1"/>
      <c r="J61" s="1"/>
    </row>
    <row r="62" spans="4:10" ht="67.900000000000006" customHeight="1">
      <c r="D62" s="1"/>
      <c r="E62" s="1"/>
      <c r="F62" s="1"/>
      <c r="G62" s="1"/>
      <c r="H62" s="1"/>
      <c r="I62" s="1"/>
      <c r="J62" s="1"/>
    </row>
    <row r="63" spans="4:10" ht="67.900000000000006" customHeight="1">
      <c r="D63" s="1"/>
      <c r="E63" s="1"/>
      <c r="F63" s="1"/>
      <c r="G63" s="1"/>
      <c r="H63" s="1"/>
      <c r="I63" s="1"/>
      <c r="J63" s="1"/>
    </row>
    <row r="64" spans="4:10" ht="67.900000000000006" customHeight="1">
      <c r="D64" s="1"/>
      <c r="E64" s="1"/>
      <c r="F64" s="1"/>
      <c r="G64" s="1"/>
      <c r="H64" s="1"/>
      <c r="I64" s="1"/>
      <c r="J64" s="1"/>
    </row>
    <row r="65" spans="4:10" ht="67.900000000000006" customHeight="1">
      <c r="D65" s="1"/>
      <c r="E65" s="1"/>
      <c r="F65" s="1"/>
      <c r="G65" s="1"/>
      <c r="H65" s="1"/>
      <c r="I65" s="1"/>
      <c r="J65" s="1"/>
    </row>
    <row r="66" spans="4:10" ht="67.900000000000006" customHeight="1">
      <c r="D66" s="1"/>
      <c r="E66" s="1"/>
      <c r="F66" s="1"/>
      <c r="G66" s="1"/>
      <c r="H66" s="1"/>
      <c r="I66" s="1"/>
      <c r="J66" s="1"/>
    </row>
    <row r="67" spans="4:10" ht="67.900000000000006" customHeight="1">
      <c r="D67" s="1"/>
      <c r="E67" s="1"/>
      <c r="F67" s="1"/>
      <c r="G67" s="1"/>
      <c r="H67" s="1"/>
      <c r="I67" s="1"/>
      <c r="J67" s="1"/>
    </row>
    <row r="68" spans="4:10" ht="67.900000000000006" customHeight="1">
      <c r="D68" s="1"/>
      <c r="E68" s="1"/>
      <c r="F68" s="1"/>
      <c r="G68" s="1"/>
      <c r="H68" s="1"/>
      <c r="I68" s="1"/>
      <c r="J68" s="1"/>
    </row>
    <row r="69" spans="4:10" ht="67.900000000000006" customHeight="1">
      <c r="D69" s="1"/>
      <c r="E69" s="1"/>
      <c r="F69" s="1"/>
      <c r="G69" s="1"/>
      <c r="H69" s="1"/>
      <c r="I69" s="1"/>
      <c r="J69" s="1"/>
    </row>
    <row r="70" spans="4:10" ht="67.900000000000006" customHeight="1">
      <c r="D70" s="1"/>
      <c r="E70" s="1"/>
      <c r="F70" s="1"/>
      <c r="G70" s="1"/>
      <c r="H70" s="1"/>
      <c r="I70" s="1"/>
      <c r="J70" s="1"/>
    </row>
    <row r="71" spans="4:10" ht="67.900000000000006" customHeight="1">
      <c r="D71" s="1"/>
      <c r="E71" s="1"/>
      <c r="F71" s="1"/>
      <c r="G71" s="1"/>
      <c r="H71" s="1"/>
      <c r="I71" s="1"/>
      <c r="J71" s="1"/>
    </row>
    <row r="72" spans="4:10" ht="67.900000000000006" customHeight="1">
      <c r="D72" s="1"/>
      <c r="E72" s="1"/>
      <c r="F72" s="1"/>
      <c r="G72" s="1"/>
      <c r="H72" s="1"/>
      <c r="I72" s="1"/>
      <c r="J72" s="1"/>
    </row>
    <row r="73" spans="4:10" ht="67.900000000000006" customHeight="1">
      <c r="D73" s="1"/>
      <c r="E73" s="1"/>
      <c r="F73" s="1"/>
      <c r="G73" s="1"/>
      <c r="H73" s="1"/>
      <c r="I73" s="1"/>
      <c r="J73" s="1"/>
    </row>
    <row r="74" spans="4:10" ht="67.900000000000006" customHeight="1">
      <c r="D74" s="1"/>
      <c r="E74" s="1"/>
      <c r="F74" s="1"/>
      <c r="G74" s="1"/>
      <c r="H74" s="1"/>
      <c r="I74" s="1"/>
      <c r="J74" s="1"/>
    </row>
    <row r="75" spans="4:10" ht="67.900000000000006" customHeight="1">
      <c r="D75" s="1"/>
      <c r="E75" s="1"/>
      <c r="F75" s="1"/>
      <c r="G75" s="1"/>
      <c r="H75" s="1"/>
      <c r="I75" s="1"/>
      <c r="J75" s="1"/>
    </row>
    <row r="76" spans="4:10" ht="67.900000000000006" customHeight="1">
      <c r="D76" s="1"/>
      <c r="E76" s="1"/>
      <c r="F76" s="1"/>
      <c r="G76" s="1"/>
      <c r="H76" s="1"/>
      <c r="I76" s="1"/>
      <c r="J76" s="1"/>
    </row>
    <row r="77" spans="4:10" ht="67.900000000000006" customHeight="1">
      <c r="D77" s="1"/>
      <c r="E77" s="1"/>
      <c r="F77" s="1"/>
      <c r="G77" s="1"/>
      <c r="H77" s="1"/>
      <c r="I77" s="1"/>
      <c r="J77" s="1"/>
    </row>
    <row r="78" spans="4:10" ht="67.900000000000006" customHeight="1">
      <c r="D78" s="1"/>
      <c r="E78" s="1"/>
      <c r="F78" s="1"/>
      <c r="G78" s="1"/>
      <c r="H78" s="1"/>
      <c r="I78" s="1"/>
      <c r="J78" s="1"/>
    </row>
    <row r="79" spans="4:10" ht="67.900000000000006" customHeight="1">
      <c r="D79" s="1"/>
      <c r="E79" s="1"/>
      <c r="F79" s="1"/>
      <c r="G79" s="1"/>
      <c r="H79" s="1"/>
      <c r="I79" s="1"/>
      <c r="J79" s="1"/>
    </row>
    <row r="80" spans="4:10" ht="67.900000000000006" customHeight="1">
      <c r="D80" s="1"/>
      <c r="E80" s="1"/>
      <c r="F80" s="1"/>
      <c r="G80" s="1"/>
      <c r="H80" s="1"/>
      <c r="I80" s="1"/>
      <c r="J80" s="1"/>
    </row>
    <row r="81" spans="4:10" ht="67.900000000000006" customHeight="1">
      <c r="D81" s="1"/>
      <c r="E81" s="1"/>
      <c r="F81" s="1"/>
      <c r="G81" s="1"/>
      <c r="H81" s="1"/>
      <c r="I81" s="1"/>
      <c r="J81" s="1"/>
    </row>
    <row r="82" spans="4:10" ht="67.900000000000006" customHeight="1">
      <c r="D82" s="1"/>
      <c r="E82" s="1"/>
      <c r="F82" s="1"/>
      <c r="G82" s="1"/>
      <c r="H82" s="1"/>
      <c r="I82" s="1"/>
      <c r="J82" s="1"/>
    </row>
    <row r="83" spans="4:10" ht="67.900000000000006" customHeight="1">
      <c r="D83" s="1"/>
      <c r="E83" s="1"/>
      <c r="F83" s="1"/>
      <c r="G83" s="1"/>
      <c r="H83" s="1"/>
      <c r="I83" s="1"/>
      <c r="J83" s="1"/>
    </row>
    <row r="84" spans="4:10" ht="67.900000000000006" customHeight="1">
      <c r="D84" s="1"/>
      <c r="E84" s="1"/>
      <c r="F84" s="1"/>
      <c r="G84" s="1"/>
      <c r="H84" s="1"/>
      <c r="I84" s="1"/>
      <c r="J84" s="1"/>
    </row>
    <row r="85" spans="4:10" ht="67.900000000000006" customHeight="1">
      <c r="D85" s="1"/>
      <c r="E85" s="1"/>
      <c r="F85" s="1"/>
      <c r="G85" s="1"/>
      <c r="H85" s="1"/>
      <c r="I85" s="1"/>
      <c r="J85" s="1"/>
    </row>
    <row r="86" spans="4:10" ht="67.900000000000006" customHeight="1">
      <c r="D86" s="1"/>
      <c r="E86" s="1"/>
      <c r="F86" s="1"/>
      <c r="G86" s="1"/>
      <c r="H86" s="1"/>
      <c r="I86" s="1"/>
      <c r="J86" s="1"/>
    </row>
    <row r="87" spans="4:10" ht="67.900000000000006" customHeight="1">
      <c r="D87" s="1"/>
      <c r="E87" s="1"/>
      <c r="F87" s="1"/>
      <c r="G87" s="1"/>
      <c r="H87" s="1"/>
      <c r="I87" s="1"/>
      <c r="J87" s="1"/>
    </row>
    <row r="88" spans="4:10" ht="67.900000000000006" customHeight="1">
      <c r="D88" s="1"/>
      <c r="E88" s="1"/>
      <c r="F88" s="1"/>
      <c r="G88" s="1"/>
      <c r="H88" s="1"/>
      <c r="I88" s="1"/>
      <c r="J88" s="1"/>
    </row>
    <row r="89" spans="4:10" ht="67.900000000000006" customHeight="1">
      <c r="D89" s="1"/>
      <c r="E89" s="1"/>
      <c r="F89" s="1"/>
      <c r="G89" s="1"/>
      <c r="H89" s="1"/>
      <c r="I89" s="1"/>
      <c r="J89" s="1"/>
    </row>
    <row r="90" spans="4:10" ht="67.900000000000006" customHeight="1">
      <c r="D90" s="1"/>
      <c r="E90" s="1"/>
      <c r="F90" s="1"/>
      <c r="G90" s="1"/>
      <c r="H90" s="1"/>
      <c r="I90" s="1"/>
      <c r="J90" s="1"/>
    </row>
    <row r="91" spans="4:10" ht="67.900000000000006" customHeight="1">
      <c r="D91" s="1"/>
      <c r="E91" s="1"/>
      <c r="F91" s="1"/>
      <c r="G91" s="1"/>
      <c r="H91" s="1"/>
      <c r="I91" s="1"/>
      <c r="J91" s="1"/>
    </row>
    <row r="92" spans="4:10" ht="67.900000000000006" customHeight="1">
      <c r="D92" s="1"/>
      <c r="E92" s="1"/>
      <c r="F92" s="1"/>
      <c r="G92" s="1"/>
      <c r="H92" s="1"/>
      <c r="I92" s="1"/>
      <c r="J92" s="1"/>
    </row>
    <row r="93" spans="4:10" ht="67.900000000000006" customHeight="1">
      <c r="D93" s="1"/>
      <c r="E93" s="1"/>
      <c r="F93" s="1"/>
      <c r="G93" s="1"/>
      <c r="H93" s="1"/>
      <c r="I93" s="1"/>
      <c r="J93" s="1"/>
    </row>
    <row r="94" spans="4:10" ht="67.900000000000006" customHeight="1">
      <c r="D94" s="1"/>
      <c r="E94" s="1"/>
      <c r="F94" s="1"/>
      <c r="G94" s="1"/>
      <c r="H94" s="1"/>
      <c r="I94" s="1"/>
      <c r="J94" s="1"/>
    </row>
    <row r="95" spans="4:10" ht="67.900000000000006" customHeight="1">
      <c r="D95" s="1"/>
      <c r="E95" s="1"/>
      <c r="F95" s="1"/>
      <c r="G95" s="1"/>
      <c r="H95" s="1"/>
      <c r="I95" s="1"/>
      <c r="J95" s="1"/>
    </row>
    <row r="96" spans="4:10" ht="67.900000000000006" customHeight="1">
      <c r="D96" s="1"/>
      <c r="E96" s="1"/>
      <c r="F96" s="1"/>
      <c r="G96" s="1"/>
      <c r="H96" s="1"/>
      <c r="I96" s="1"/>
      <c r="J96" s="1"/>
    </row>
    <row r="97" spans="4:10" ht="67.900000000000006" customHeight="1">
      <c r="D97" s="1"/>
      <c r="E97" s="1"/>
      <c r="F97" s="1"/>
      <c r="G97" s="1"/>
      <c r="H97" s="1"/>
      <c r="I97" s="1"/>
      <c r="J97" s="1"/>
    </row>
    <row r="98" spans="4:10" ht="67.900000000000006" customHeight="1">
      <c r="D98" s="1"/>
      <c r="E98" s="1"/>
      <c r="F98" s="1"/>
      <c r="G98" s="1"/>
      <c r="H98" s="1"/>
      <c r="I98" s="1"/>
      <c r="J98" s="1"/>
    </row>
    <row r="99" spans="4:10" ht="67.900000000000006" customHeight="1">
      <c r="D99" s="1"/>
      <c r="E99" s="1"/>
      <c r="F99" s="1"/>
      <c r="G99" s="1"/>
      <c r="H99" s="1"/>
      <c r="I99" s="1"/>
      <c r="J99" s="1"/>
    </row>
    <row r="100" spans="4:10" ht="67.900000000000006" customHeight="1">
      <c r="D100" s="1"/>
      <c r="E100" s="1"/>
      <c r="F100" s="1"/>
      <c r="G100" s="1"/>
      <c r="H100" s="1"/>
      <c r="I100" s="1"/>
      <c r="J100" s="1"/>
    </row>
    <row r="101" spans="4:10" ht="67.900000000000006" customHeight="1">
      <c r="D101" s="1"/>
      <c r="E101" s="1"/>
      <c r="F101" s="1"/>
      <c r="G101" s="1"/>
      <c r="H101" s="1"/>
      <c r="I101" s="1"/>
      <c r="J101" s="1"/>
    </row>
    <row r="102" spans="4:10" ht="67.900000000000006" customHeight="1">
      <c r="D102" s="1"/>
      <c r="E102" s="1"/>
      <c r="F102" s="1"/>
      <c r="G102" s="1"/>
      <c r="H102" s="1"/>
      <c r="I102" s="1"/>
      <c r="J102" s="1"/>
    </row>
    <row r="103" spans="4:10" ht="67.900000000000006" customHeight="1">
      <c r="D103" s="1"/>
      <c r="E103" s="1"/>
      <c r="F103" s="1"/>
      <c r="G103" s="1"/>
      <c r="H103" s="1"/>
      <c r="I103" s="1"/>
      <c r="J103" s="1"/>
    </row>
    <row r="104" spans="4:10" ht="67.900000000000006" customHeight="1">
      <c r="D104" s="1"/>
      <c r="E104" s="1"/>
      <c r="F104" s="1"/>
      <c r="G104" s="1"/>
      <c r="H104" s="1"/>
      <c r="I104" s="1"/>
      <c r="J104" s="1"/>
    </row>
    <row r="105" spans="4:10" ht="67.900000000000006" customHeight="1">
      <c r="D105" s="1"/>
      <c r="E105" s="1"/>
      <c r="F105" s="1"/>
      <c r="G105" s="1"/>
      <c r="H105" s="1"/>
      <c r="I105" s="1"/>
      <c r="J105" s="1"/>
    </row>
    <row r="106" spans="4:10" ht="67.900000000000006" customHeight="1">
      <c r="D106" s="1"/>
      <c r="E106" s="1"/>
      <c r="F106" s="1"/>
      <c r="G106" s="1"/>
      <c r="H106" s="1"/>
      <c r="I106" s="1"/>
      <c r="J106" s="1"/>
    </row>
    <row r="107" spans="4:10" ht="67.900000000000006" customHeight="1">
      <c r="D107" s="1"/>
      <c r="E107" s="1"/>
      <c r="F107" s="1"/>
      <c r="G107" s="1"/>
      <c r="H107" s="1"/>
      <c r="I107" s="1"/>
      <c r="J107" s="1"/>
    </row>
    <row r="108" spans="4:10" ht="67.900000000000006" customHeight="1">
      <c r="D108" s="1"/>
      <c r="E108" s="1"/>
      <c r="F108" s="1"/>
      <c r="G108" s="1"/>
      <c r="H108" s="1"/>
      <c r="I108" s="1"/>
      <c r="J108" s="1"/>
    </row>
    <row r="109" spans="4:10" ht="67.900000000000006" customHeight="1">
      <c r="D109" s="1"/>
      <c r="E109" s="1"/>
      <c r="F109" s="1"/>
      <c r="G109" s="1"/>
      <c r="H109" s="1"/>
      <c r="I109" s="1"/>
      <c r="J109" s="1"/>
    </row>
    <row r="110" spans="4:10" ht="67.900000000000006" customHeight="1">
      <c r="D110" s="1"/>
      <c r="E110" s="1"/>
      <c r="F110" s="1"/>
      <c r="G110" s="1"/>
      <c r="H110" s="1"/>
      <c r="I110" s="1"/>
      <c r="J110" s="1"/>
    </row>
    <row r="111" spans="4:10" ht="67.900000000000006" customHeight="1">
      <c r="D111" s="1"/>
      <c r="E111" s="1"/>
      <c r="F111" s="1"/>
      <c r="G111" s="1"/>
      <c r="H111" s="1"/>
      <c r="I111" s="1"/>
      <c r="J111" s="1"/>
    </row>
    <row r="112" spans="4:10" ht="67.900000000000006" customHeight="1">
      <c r="D112" s="1"/>
      <c r="E112" s="1"/>
      <c r="F112" s="1"/>
      <c r="G112" s="1"/>
      <c r="H112" s="1"/>
      <c r="I112" s="1"/>
      <c r="J112" s="1"/>
    </row>
    <row r="113" spans="4:10" ht="67.900000000000006" customHeight="1">
      <c r="D113" s="1"/>
      <c r="E113" s="1"/>
      <c r="F113" s="1"/>
      <c r="G113" s="1"/>
      <c r="H113" s="1"/>
      <c r="I113" s="1"/>
      <c r="J113" s="1"/>
    </row>
    <row r="114" spans="4:10" ht="67.900000000000006" customHeight="1">
      <c r="D114" s="1"/>
      <c r="E114" s="1"/>
      <c r="F114" s="1"/>
      <c r="G114" s="1"/>
      <c r="H114" s="1"/>
      <c r="I114" s="1"/>
      <c r="J114" s="1"/>
    </row>
    <row r="115" spans="4:10" ht="67.900000000000006" customHeight="1">
      <c r="D115" s="1"/>
      <c r="E115" s="1"/>
      <c r="F115" s="1"/>
      <c r="G115" s="1"/>
      <c r="H115" s="1"/>
      <c r="I115" s="1"/>
      <c r="J115" s="1"/>
    </row>
    <row r="116" spans="4:10" ht="67.900000000000006" customHeight="1">
      <c r="D116" s="1"/>
      <c r="E116" s="1"/>
      <c r="F116" s="1"/>
      <c r="G116" s="1"/>
      <c r="H116" s="1"/>
      <c r="I116" s="1"/>
      <c r="J116" s="1"/>
    </row>
    <row r="117" spans="4:10" ht="67.900000000000006" customHeight="1">
      <c r="D117" s="1"/>
      <c r="E117" s="1"/>
      <c r="F117" s="1"/>
      <c r="G117" s="1"/>
      <c r="H117" s="1"/>
      <c r="I117" s="1"/>
      <c r="J117" s="1"/>
    </row>
    <row r="118" spans="4:10" ht="67.900000000000006" customHeight="1">
      <c r="D118" s="1"/>
      <c r="E118" s="1"/>
      <c r="F118" s="1"/>
      <c r="G118" s="1"/>
      <c r="H118" s="1"/>
      <c r="I118" s="1"/>
      <c r="J118" s="1"/>
    </row>
    <row r="119" spans="4:10" ht="67.900000000000006" customHeight="1">
      <c r="D119" s="1"/>
      <c r="E119" s="1"/>
      <c r="F119" s="1"/>
      <c r="G119" s="1"/>
      <c r="H119" s="1"/>
      <c r="I119" s="1"/>
      <c r="J119" s="1"/>
    </row>
    <row r="120" spans="4:10" ht="67.900000000000006" customHeight="1">
      <c r="D120" s="1"/>
      <c r="E120" s="1"/>
      <c r="F120" s="1"/>
      <c r="G120" s="1"/>
      <c r="H120" s="1"/>
      <c r="I120" s="1"/>
      <c r="J120" s="1"/>
    </row>
    <row r="121" spans="4:10" ht="67.900000000000006" customHeight="1">
      <c r="D121" s="1"/>
      <c r="E121" s="1"/>
      <c r="F121" s="1"/>
      <c r="G121" s="1"/>
      <c r="H121" s="1"/>
      <c r="I121" s="1"/>
      <c r="J121" s="1"/>
    </row>
    <row r="122" spans="4:10" ht="67.900000000000006" customHeight="1">
      <c r="D122" s="1"/>
      <c r="E122" s="1"/>
      <c r="F122" s="1"/>
      <c r="G122" s="1"/>
      <c r="H122" s="1"/>
      <c r="I122" s="1"/>
      <c r="J122" s="1"/>
    </row>
    <row r="123" spans="4:10" ht="67.900000000000006" customHeight="1">
      <c r="D123" s="1"/>
      <c r="E123" s="1"/>
      <c r="F123" s="1"/>
      <c r="G123" s="1"/>
      <c r="H123" s="1"/>
      <c r="I123" s="1"/>
      <c r="J123" s="1"/>
    </row>
    <row r="124" spans="4:10" ht="67.900000000000006" customHeight="1">
      <c r="D124" s="1"/>
      <c r="E124" s="1"/>
      <c r="F124" s="1"/>
      <c r="G124" s="1"/>
      <c r="H124" s="1"/>
      <c r="I124" s="1"/>
      <c r="J124" s="1"/>
    </row>
    <row r="125" spans="4:10" ht="67.900000000000006" customHeight="1">
      <c r="D125" s="1"/>
      <c r="E125" s="1"/>
      <c r="F125" s="1"/>
      <c r="G125" s="1"/>
      <c r="H125" s="1"/>
      <c r="I125" s="1"/>
      <c r="J125" s="1"/>
    </row>
    <row r="126" spans="4:10" ht="67.900000000000006" customHeight="1">
      <c r="D126" s="1"/>
      <c r="E126" s="1"/>
      <c r="F126" s="1"/>
      <c r="G126" s="1"/>
      <c r="H126" s="1"/>
      <c r="I126" s="1"/>
      <c r="J126" s="1"/>
    </row>
    <row r="127" spans="4:10" ht="67.900000000000006" customHeight="1">
      <c r="D127" s="1"/>
      <c r="E127" s="1"/>
      <c r="F127" s="1"/>
      <c r="G127" s="1"/>
      <c r="H127" s="1"/>
      <c r="I127" s="1"/>
      <c r="J127" s="1"/>
    </row>
    <row r="128" spans="4:10" ht="67.900000000000006" customHeight="1">
      <c r="D128" s="1"/>
      <c r="E128" s="1"/>
      <c r="F128" s="1"/>
      <c r="G128" s="1"/>
      <c r="H128" s="1"/>
      <c r="I128" s="1"/>
      <c r="J128" s="1"/>
    </row>
    <row r="129" spans="4:10" ht="67.900000000000006" customHeight="1">
      <c r="D129" s="1"/>
      <c r="E129" s="1"/>
      <c r="F129" s="1"/>
      <c r="G129" s="1"/>
      <c r="H129" s="1"/>
      <c r="I129" s="1"/>
      <c r="J129" s="1"/>
    </row>
    <row r="130" spans="4:10" ht="67.900000000000006" customHeight="1">
      <c r="D130" s="1"/>
      <c r="E130" s="1"/>
      <c r="F130" s="1"/>
      <c r="G130" s="1"/>
      <c r="H130" s="1"/>
      <c r="I130" s="1"/>
      <c r="J130" s="1"/>
    </row>
    <row r="131" spans="4:10" ht="67.900000000000006" customHeight="1">
      <c r="D131" s="1"/>
      <c r="E131" s="1"/>
      <c r="F131" s="1"/>
      <c r="G131" s="1"/>
      <c r="H131" s="1"/>
      <c r="I131" s="1"/>
      <c r="J131" s="1"/>
    </row>
    <row r="132" spans="4:10" ht="67.900000000000006" customHeight="1">
      <c r="D132" s="1"/>
      <c r="E132" s="1"/>
      <c r="F132" s="1"/>
      <c r="G132" s="1"/>
      <c r="H132" s="1"/>
      <c r="I132" s="1"/>
      <c r="J132" s="1"/>
    </row>
    <row r="133" spans="4:10" ht="67.900000000000006" customHeight="1">
      <c r="D133" s="1"/>
      <c r="E133" s="1"/>
      <c r="F133" s="1"/>
      <c r="G133" s="1"/>
      <c r="H133" s="1"/>
      <c r="I133" s="1"/>
      <c r="J133" s="1"/>
    </row>
    <row r="134" spans="4:10" ht="67.900000000000006" customHeight="1">
      <c r="D134" s="1"/>
      <c r="E134" s="1"/>
      <c r="F134" s="1"/>
      <c r="G134" s="1"/>
      <c r="H134" s="1"/>
      <c r="I134" s="1"/>
      <c r="J134" s="1"/>
    </row>
    <row r="135" spans="4:10" ht="67.900000000000006" customHeight="1">
      <c r="D135" s="1"/>
      <c r="E135" s="1"/>
      <c r="F135" s="1"/>
      <c r="G135" s="1"/>
      <c r="H135" s="1"/>
      <c r="I135" s="1"/>
      <c r="J135" s="1"/>
    </row>
    <row r="136" spans="4:10" ht="67.900000000000006" customHeight="1">
      <c r="D136" s="1"/>
      <c r="E136" s="1"/>
      <c r="F136" s="1"/>
      <c r="G136" s="1"/>
      <c r="H136" s="1"/>
      <c r="I136" s="1"/>
      <c r="J136" s="1"/>
    </row>
    <row r="137" spans="4:10" ht="67.900000000000006" customHeight="1">
      <c r="D137" s="1"/>
      <c r="E137" s="1"/>
      <c r="F137" s="1"/>
      <c r="G137" s="1"/>
      <c r="H137" s="1"/>
      <c r="I137" s="1"/>
      <c r="J137" s="1"/>
    </row>
    <row r="138" spans="4:10" ht="67.900000000000006" customHeight="1">
      <c r="D138" s="1"/>
      <c r="E138" s="1"/>
      <c r="F138" s="1"/>
      <c r="G138" s="1"/>
      <c r="H138" s="1"/>
      <c r="I138" s="1"/>
      <c r="J138" s="1"/>
    </row>
    <row r="139" spans="4:10" ht="67.900000000000006" customHeight="1">
      <c r="D139" s="1"/>
      <c r="E139" s="1"/>
      <c r="F139" s="1"/>
      <c r="G139" s="1"/>
      <c r="H139" s="1"/>
      <c r="I139" s="1"/>
      <c r="J139" s="1"/>
    </row>
    <row r="140" spans="4:10" ht="67.900000000000006" customHeight="1">
      <c r="D140" s="1"/>
      <c r="E140" s="1"/>
      <c r="F140" s="1"/>
      <c r="G140" s="1"/>
      <c r="H140" s="1"/>
      <c r="I140" s="1"/>
      <c r="J140" s="1"/>
    </row>
    <row r="141" spans="4:10" ht="67.900000000000006" customHeight="1">
      <c r="D141" s="1"/>
      <c r="E141" s="1"/>
      <c r="F141" s="1"/>
      <c r="G141" s="1"/>
      <c r="H141" s="1"/>
      <c r="I141" s="1"/>
      <c r="J141" s="1"/>
    </row>
    <row r="142" spans="4:10" ht="67.900000000000006" customHeight="1">
      <c r="D142" s="1"/>
      <c r="E142" s="1"/>
      <c r="F142" s="1"/>
      <c r="G142" s="1"/>
      <c r="H142" s="1"/>
      <c r="I142" s="1"/>
      <c r="J142" s="1"/>
    </row>
  </sheetData>
  <phoneticPr fontId="1" type="noConversion"/>
  <pageMargins left="0.31496062992125984" right="0.31496062992125984" top="0.78740157480314965" bottom="0.47244094488188981" header="0.31496062992125984" footer="0.31496062992125984"/>
  <pageSetup paperSize="9" orientation="portrait" horizontalDpi="0" verticalDpi="0" r:id="rId1"/>
  <rowBreaks count="5" manualBreakCount="5">
    <brk id="5" max="16383" man="1"/>
    <brk id="15" max="16383" man="1"/>
    <brk id="24" max="16383" man="1"/>
    <brk id="30" max="16383" man="1"/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3"/>
  <sheetViews>
    <sheetView zoomScale="110" zoomScaleNormal="110" workbookViewId="0">
      <pane ySplit="1" topLeftCell="A2" activePane="bottomLeft" state="frozen"/>
      <selection pane="bottomLeft" activeCell="B58" sqref="B58:M58"/>
    </sheetView>
  </sheetViews>
  <sheetFormatPr defaultColWidth="8.875" defaultRowHeight="30" customHeight="1"/>
  <cols>
    <col min="1" max="1" width="3.375" style="24" customWidth="1"/>
    <col min="2" max="3" width="6.125" style="3" customWidth="1"/>
    <col min="4" max="4" width="20.75" style="3" customWidth="1"/>
    <col min="5" max="5" width="30.75" style="3" customWidth="1"/>
    <col min="6" max="6" width="7" style="3" customWidth="1"/>
    <col min="7" max="7" width="10.625" style="3" customWidth="1"/>
    <col min="8" max="8" width="10.375" style="5" customWidth="1"/>
    <col min="9" max="9" width="7.875" style="25" hidden="1" customWidth="1"/>
    <col min="10" max="11" width="8.75" style="21" customWidth="1"/>
    <col min="12" max="13" width="11.375" style="3" customWidth="1"/>
    <col min="14" max="16384" width="8.875" style="1"/>
  </cols>
  <sheetData>
    <row r="1" spans="1:13" s="10" customFormat="1" ht="30" customHeight="1">
      <c r="A1" s="75" t="s">
        <v>629</v>
      </c>
      <c r="B1" s="29" t="s">
        <v>803</v>
      </c>
      <c r="C1" s="29" t="s">
        <v>804</v>
      </c>
      <c r="D1" s="8" t="s">
        <v>54</v>
      </c>
      <c r="E1" s="8" t="s">
        <v>83</v>
      </c>
      <c r="F1" s="8" t="s">
        <v>0</v>
      </c>
      <c r="G1" s="8" t="s">
        <v>53</v>
      </c>
      <c r="H1" s="9" t="s">
        <v>56</v>
      </c>
      <c r="I1" s="76" t="s">
        <v>66</v>
      </c>
      <c r="J1" s="12" t="s">
        <v>79</v>
      </c>
      <c r="K1" s="12" t="s">
        <v>80</v>
      </c>
      <c r="L1" s="77" t="s">
        <v>57</v>
      </c>
      <c r="M1" s="78" t="s">
        <v>68</v>
      </c>
    </row>
    <row r="2" spans="1:13" s="10" customFormat="1" ht="30" customHeight="1">
      <c r="A2" s="12">
        <v>115</v>
      </c>
      <c r="B2" s="12">
        <f t="shared" ref="B2:C6" si="0">RANK(H2,$H$2:$H$6,1)</f>
        <v>1</v>
      </c>
      <c r="C2" s="12">
        <f t="shared" si="0"/>
        <v>1</v>
      </c>
      <c r="D2" s="7" t="s">
        <v>112</v>
      </c>
      <c r="E2" s="2" t="s">
        <v>96</v>
      </c>
      <c r="F2" s="2" t="s">
        <v>8</v>
      </c>
      <c r="G2" s="11" t="s">
        <v>74</v>
      </c>
      <c r="H2" s="14">
        <v>5.2972222222222231E-3</v>
      </c>
      <c r="I2" s="26" t="str">
        <f t="shared" ref="I2:I3" si="1">TEXT(H2,"m:ss.00;@")</f>
        <v>7:37.68</v>
      </c>
      <c r="J2" s="66">
        <v>5.0317129629629627E-3</v>
      </c>
      <c r="K2" s="66">
        <v>5.0317129629629627E-3</v>
      </c>
      <c r="L2" s="12" t="str">
        <f>IF(H2&lt;$J$2,"破我國紀錄","")</f>
        <v/>
      </c>
      <c r="M2" s="12" t="str">
        <f>IF(H2&lt;$K$2,"破成人賽紀錄","")</f>
        <v/>
      </c>
    </row>
    <row r="3" spans="1:13" ht="30" customHeight="1">
      <c r="A3" s="2"/>
      <c r="B3" s="12">
        <f t="shared" si="0"/>
        <v>2</v>
      </c>
      <c r="C3" s="12">
        <f t="shared" si="0"/>
        <v>2</v>
      </c>
      <c r="D3" s="7" t="s">
        <v>692</v>
      </c>
      <c r="E3" s="2" t="s">
        <v>94</v>
      </c>
      <c r="F3" s="2" t="s">
        <v>8</v>
      </c>
      <c r="G3" s="11" t="s">
        <v>74</v>
      </c>
      <c r="H3" s="4">
        <v>5.299421296296296E-3</v>
      </c>
      <c r="I3" s="26" t="str">
        <f t="shared" si="1"/>
        <v>7:37.87</v>
      </c>
      <c r="J3" s="73"/>
      <c r="K3" s="73"/>
      <c r="L3" s="12" t="str">
        <f t="shared" ref="L3:L6" si="2">IF(H3&lt;$J$2,"破我國紀錄","")</f>
        <v/>
      </c>
      <c r="M3" s="12" t="str">
        <f t="shared" ref="M3:M6" si="3">IF(H3&lt;$K$2,"破成人賽紀錄","")</f>
        <v/>
      </c>
    </row>
    <row r="4" spans="1:13" ht="30" customHeight="1">
      <c r="A4" s="2"/>
      <c r="B4" s="12">
        <f t="shared" si="0"/>
        <v>3</v>
      </c>
      <c r="C4" s="12">
        <f t="shared" si="0"/>
        <v>3</v>
      </c>
      <c r="D4" s="7" t="s">
        <v>200</v>
      </c>
      <c r="E4" s="2" t="s">
        <v>1</v>
      </c>
      <c r="F4" s="2" t="s">
        <v>8</v>
      </c>
      <c r="G4" s="11" t="s">
        <v>74</v>
      </c>
      <c r="H4" s="14">
        <v>5.6811342592592599E-3</v>
      </c>
      <c r="I4" s="26" t="str">
        <f t="shared" ref="I4:I63" si="4">TEXT(H4,"m:ss.00;@")</f>
        <v>8:10.85</v>
      </c>
      <c r="J4" s="73"/>
      <c r="K4" s="73"/>
      <c r="L4" s="12" t="str">
        <f t="shared" si="2"/>
        <v/>
      </c>
      <c r="M4" s="12" t="str">
        <f t="shared" si="3"/>
        <v/>
      </c>
    </row>
    <row r="5" spans="1:13" ht="30" customHeight="1">
      <c r="A5" s="2"/>
      <c r="B5" s="12">
        <f t="shared" si="0"/>
        <v>4</v>
      </c>
      <c r="C5" s="12">
        <f t="shared" si="0"/>
        <v>4</v>
      </c>
      <c r="D5" s="7" t="s">
        <v>107</v>
      </c>
      <c r="E5" s="2" t="s">
        <v>108</v>
      </c>
      <c r="F5" s="2" t="s">
        <v>8</v>
      </c>
      <c r="G5" s="11" t="s">
        <v>74</v>
      </c>
      <c r="H5" s="4">
        <v>5.7049768518518526E-3</v>
      </c>
      <c r="I5" s="26" t="str">
        <f t="shared" si="4"/>
        <v>8:12.91</v>
      </c>
      <c r="J5" s="73"/>
      <c r="K5" s="73"/>
      <c r="L5" s="12" t="str">
        <f t="shared" si="2"/>
        <v/>
      </c>
      <c r="M5" s="12" t="str">
        <f t="shared" si="3"/>
        <v/>
      </c>
    </row>
    <row r="6" spans="1:13" ht="30" customHeight="1">
      <c r="A6" s="2"/>
      <c r="B6" s="12">
        <f t="shared" si="0"/>
        <v>5</v>
      </c>
      <c r="C6" s="12">
        <f t="shared" si="0"/>
        <v>5</v>
      </c>
      <c r="D6" s="7" t="s">
        <v>110</v>
      </c>
      <c r="E6" s="2" t="s">
        <v>94</v>
      </c>
      <c r="F6" s="2" t="s">
        <v>8</v>
      </c>
      <c r="G6" s="11" t="s">
        <v>74</v>
      </c>
      <c r="H6" s="14">
        <v>6.1965277777777774E-3</v>
      </c>
      <c r="I6" s="26" t="str">
        <f t="shared" si="4"/>
        <v>8:55.38</v>
      </c>
      <c r="J6" s="72"/>
      <c r="K6" s="72"/>
      <c r="L6" s="12" t="str">
        <f t="shared" si="2"/>
        <v/>
      </c>
      <c r="M6" s="12" t="str">
        <f t="shared" si="3"/>
        <v/>
      </c>
    </row>
    <row r="7" spans="1:13" ht="30" customHeight="1">
      <c r="A7" s="2">
        <v>115</v>
      </c>
      <c r="B7" s="2">
        <f>RANK(H7,$H$7:$H$9,1)</f>
        <v>1</v>
      </c>
      <c r="C7" s="2">
        <f>RANK(I7,$H$7:$H$9,1)</f>
        <v>1</v>
      </c>
      <c r="D7" s="7" t="s">
        <v>694</v>
      </c>
      <c r="E7" s="2" t="s">
        <v>236</v>
      </c>
      <c r="F7" s="2" t="s">
        <v>16</v>
      </c>
      <c r="G7" s="11" t="s">
        <v>74</v>
      </c>
      <c r="H7" s="4">
        <v>5.2037037037037034E-3</v>
      </c>
      <c r="I7" s="26" t="str">
        <f t="shared" si="4"/>
        <v>7:29.60</v>
      </c>
      <c r="J7" s="66">
        <v>4.5342592592592596E-3</v>
      </c>
      <c r="K7" s="66">
        <v>4.5342592592592596E-3</v>
      </c>
      <c r="L7" s="2" t="str">
        <f>IF(H7&lt;$J$7,"破我國紀錄","")</f>
        <v/>
      </c>
      <c r="M7" s="2" t="str">
        <f>IF(H7&lt;$K$7,"破成人賽紀錄","")</f>
        <v/>
      </c>
    </row>
    <row r="8" spans="1:13" ht="30" customHeight="1">
      <c r="A8" s="2"/>
      <c r="B8" s="2">
        <f>RANK(H8,$H$7:$H$9,1)</f>
        <v>2</v>
      </c>
      <c r="C8" s="2"/>
      <c r="D8" s="54" t="s">
        <v>123</v>
      </c>
      <c r="E8" s="6" t="s">
        <v>98</v>
      </c>
      <c r="F8" s="2" t="s">
        <v>16</v>
      </c>
      <c r="G8" s="11" t="s">
        <v>74</v>
      </c>
      <c r="H8" s="14">
        <v>5.4664351851851853E-3</v>
      </c>
      <c r="I8" s="26" t="str">
        <f t="shared" si="4"/>
        <v>7:52.30</v>
      </c>
      <c r="J8" s="73"/>
      <c r="K8" s="73"/>
      <c r="L8" s="2" t="str">
        <f>IF(H8&lt;$J$7,"破我國紀錄","")</f>
        <v/>
      </c>
      <c r="M8" s="2" t="str">
        <f t="shared" ref="M8:M9" si="5">IF(H8&lt;$K$7,"破成人賽紀錄","")</f>
        <v/>
      </c>
    </row>
    <row r="9" spans="1:13" ht="30" customHeight="1">
      <c r="A9" s="2"/>
      <c r="B9" s="2">
        <f>RANK(H9,$H$7:$H$9,1)</f>
        <v>3</v>
      </c>
      <c r="C9" s="2">
        <v>2</v>
      </c>
      <c r="D9" s="7" t="s">
        <v>693</v>
      </c>
      <c r="E9" s="2" t="s">
        <v>96</v>
      </c>
      <c r="F9" s="2" t="s">
        <v>16</v>
      </c>
      <c r="G9" s="11" t="s">
        <v>74</v>
      </c>
      <c r="H9" s="14">
        <v>6.4061342592592581E-3</v>
      </c>
      <c r="I9" s="26" t="str">
        <f t="shared" si="4"/>
        <v>9:13.49</v>
      </c>
      <c r="J9" s="72"/>
      <c r="K9" s="72"/>
      <c r="L9" s="2" t="str">
        <f t="shared" ref="L9" si="6">IF(H9&lt;$J$7,"破我國紀錄","")</f>
        <v/>
      </c>
      <c r="M9" s="2" t="str">
        <f t="shared" si="5"/>
        <v/>
      </c>
    </row>
    <row r="10" spans="1:13" ht="30" customHeight="1">
      <c r="A10" s="2">
        <v>116</v>
      </c>
      <c r="B10" s="2">
        <f>RANK(H10,$H$10:$H$15,1)</f>
        <v>1</v>
      </c>
      <c r="C10" s="2">
        <f>RANK(I10,$H$10:$H$15,1)</f>
        <v>1</v>
      </c>
      <c r="D10" s="7" t="s">
        <v>12</v>
      </c>
      <c r="E10" s="2" t="s">
        <v>2</v>
      </c>
      <c r="F10" s="2" t="s">
        <v>11</v>
      </c>
      <c r="G10" s="11" t="s">
        <v>74</v>
      </c>
      <c r="H10" s="4">
        <v>5.2048611111111106E-3</v>
      </c>
      <c r="I10" s="26" t="str">
        <f t="shared" si="4"/>
        <v>7:29.70</v>
      </c>
      <c r="J10" s="66">
        <v>5.0254629629629625E-3</v>
      </c>
      <c r="K10" s="66">
        <v>4.492361111111111E-3</v>
      </c>
      <c r="L10" s="12" t="str">
        <f>IF(H10&lt;$J$10,"破我國紀錄","")</f>
        <v/>
      </c>
      <c r="M10" s="12" t="str">
        <f>IF(H10&lt;$K$10,"破成人賽紀錄","")</f>
        <v/>
      </c>
    </row>
    <row r="11" spans="1:13" ht="30" customHeight="1">
      <c r="A11" s="2"/>
      <c r="B11" s="2">
        <f>RANK(H11,$H$10:$H$15,1)</f>
        <v>2</v>
      </c>
      <c r="C11" s="2"/>
      <c r="D11" s="54" t="s">
        <v>966</v>
      </c>
      <c r="E11" s="6" t="s">
        <v>111</v>
      </c>
      <c r="F11" s="2" t="s">
        <v>11</v>
      </c>
      <c r="G11" s="11" t="s">
        <v>74</v>
      </c>
      <c r="H11" s="14">
        <v>5.4582175925925935E-3</v>
      </c>
      <c r="I11" s="26" t="str">
        <f t="shared" si="4"/>
        <v>7:51.59</v>
      </c>
      <c r="J11" s="73"/>
      <c r="K11" s="73"/>
      <c r="L11" s="12" t="str">
        <f t="shared" ref="L11:L15" si="7">IF(H11&lt;$J$10,"破我國紀錄","")</f>
        <v/>
      </c>
      <c r="M11" s="12" t="str">
        <f t="shared" ref="M11:M15" si="8">IF(H11&lt;$K$10,"破成人賽紀錄","")</f>
        <v/>
      </c>
    </row>
    <row r="12" spans="1:13" ht="30" customHeight="1">
      <c r="A12" s="2"/>
      <c r="B12" s="2">
        <f>RANK(H12,$H$10:$H$15,1)</f>
        <v>3</v>
      </c>
      <c r="C12" s="2"/>
      <c r="D12" s="54" t="s">
        <v>114</v>
      </c>
      <c r="E12" s="6" t="s">
        <v>101</v>
      </c>
      <c r="F12" s="2" t="s">
        <v>11</v>
      </c>
      <c r="G12" s="11" t="s">
        <v>74</v>
      </c>
      <c r="H12" s="14">
        <v>5.6966435185185184E-3</v>
      </c>
      <c r="I12" s="26" t="str">
        <f t="shared" si="4"/>
        <v>8:12.19</v>
      </c>
      <c r="J12" s="73"/>
      <c r="K12" s="73"/>
      <c r="L12" s="12" t="str">
        <f t="shared" si="7"/>
        <v/>
      </c>
      <c r="M12" s="12" t="str">
        <f t="shared" si="8"/>
        <v/>
      </c>
    </row>
    <row r="13" spans="1:13" ht="30" customHeight="1">
      <c r="A13" s="2"/>
      <c r="B13" s="2">
        <f>RANK(H13,$H$10:$H$15,1)</f>
        <v>4</v>
      </c>
      <c r="C13" s="2">
        <v>2</v>
      </c>
      <c r="D13" s="7" t="s">
        <v>695</v>
      </c>
      <c r="E13" s="2" t="s">
        <v>88</v>
      </c>
      <c r="F13" s="2" t="s">
        <v>11</v>
      </c>
      <c r="G13" s="11" t="s">
        <v>74</v>
      </c>
      <c r="H13" s="14">
        <v>6.2295138888888886E-3</v>
      </c>
      <c r="I13" s="26" t="str">
        <f t="shared" si="4"/>
        <v>8:58.23</v>
      </c>
      <c r="J13" s="73"/>
      <c r="K13" s="73"/>
      <c r="L13" s="12" t="str">
        <f t="shared" si="7"/>
        <v/>
      </c>
      <c r="M13" s="12" t="str">
        <f t="shared" si="8"/>
        <v/>
      </c>
    </row>
    <row r="14" spans="1:13" ht="30" customHeight="1">
      <c r="A14" s="2"/>
      <c r="B14" s="2">
        <f>RANK(H14,$H$10:$H$15,1)</f>
        <v>5</v>
      </c>
      <c r="C14" s="2">
        <v>3</v>
      </c>
      <c r="D14" s="7" t="s">
        <v>696</v>
      </c>
      <c r="E14" s="2" t="s">
        <v>1</v>
      </c>
      <c r="F14" s="2" t="s">
        <v>11</v>
      </c>
      <c r="G14" s="11" t="s">
        <v>74</v>
      </c>
      <c r="H14" s="4">
        <v>1.0010532407407407E-2</v>
      </c>
      <c r="I14" s="26" t="str">
        <f t="shared" si="4"/>
        <v>14:24.91</v>
      </c>
      <c r="J14" s="73"/>
      <c r="K14" s="73"/>
      <c r="L14" s="12" t="str">
        <f t="shared" si="7"/>
        <v/>
      </c>
      <c r="M14" s="12" t="str">
        <f t="shared" si="8"/>
        <v/>
      </c>
    </row>
    <row r="15" spans="1:13" ht="30" customHeight="1">
      <c r="A15" s="2"/>
      <c r="B15" s="2"/>
      <c r="C15" s="2"/>
      <c r="D15" s="7" t="s">
        <v>386</v>
      </c>
      <c r="E15" s="2" t="s">
        <v>103</v>
      </c>
      <c r="F15" s="2" t="s">
        <v>11</v>
      </c>
      <c r="G15" s="11" t="s">
        <v>74</v>
      </c>
      <c r="H15" s="4" t="s">
        <v>967</v>
      </c>
      <c r="I15" s="26" t="str">
        <f t="shared" si="4"/>
        <v>未完賽</v>
      </c>
      <c r="J15" s="72"/>
      <c r="K15" s="72"/>
      <c r="L15" s="12" t="str">
        <f t="shared" si="7"/>
        <v/>
      </c>
      <c r="M15" s="12" t="str">
        <f t="shared" si="8"/>
        <v/>
      </c>
    </row>
    <row r="16" spans="1:13" ht="30" customHeight="1">
      <c r="A16" s="2">
        <v>116</v>
      </c>
      <c r="B16" s="2">
        <f>RANK(H16,$H$16:$H$17,1)</f>
        <v>1</v>
      </c>
      <c r="C16" s="2">
        <f>RANK(I16,$H$16:$H$17,1)</f>
        <v>1</v>
      </c>
      <c r="D16" s="7" t="s">
        <v>118</v>
      </c>
      <c r="E16" s="2" t="s">
        <v>94</v>
      </c>
      <c r="F16" s="2" t="s">
        <v>18</v>
      </c>
      <c r="G16" s="11" t="s">
        <v>74</v>
      </c>
      <c r="H16" s="4">
        <v>5.9706018518518519E-3</v>
      </c>
      <c r="I16" s="26" t="str">
        <f t="shared" si="4"/>
        <v>8:35.86</v>
      </c>
      <c r="J16" s="66">
        <v>4.0549768518518521E-3</v>
      </c>
      <c r="K16" s="66">
        <v>4.0549768518518521E-3</v>
      </c>
      <c r="L16" s="12" t="str">
        <f>IF(H16&lt;$J$16,"破我國紀錄","")</f>
        <v/>
      </c>
      <c r="M16" s="12" t="str">
        <f>IF(H16&lt;$K$16,"破成人賽紀錄","")</f>
        <v/>
      </c>
    </row>
    <row r="17" spans="1:13" ht="30" customHeight="1">
      <c r="A17" s="2"/>
      <c r="B17" s="2">
        <f>RANK(H17,$H$16:$H$17,1)</f>
        <v>2</v>
      </c>
      <c r="C17" s="2">
        <f>RANK(I17,$H$16:$H$17,1)</f>
        <v>2</v>
      </c>
      <c r="D17" s="7" t="s">
        <v>549</v>
      </c>
      <c r="E17" s="2" t="s">
        <v>550</v>
      </c>
      <c r="F17" s="2" t="s">
        <v>18</v>
      </c>
      <c r="G17" s="11" t="s">
        <v>74</v>
      </c>
      <c r="H17" s="14">
        <v>7.7890046296296292E-3</v>
      </c>
      <c r="I17" s="26" t="str">
        <f t="shared" si="4"/>
        <v>11:12.97</v>
      </c>
      <c r="J17" s="72"/>
      <c r="K17" s="72"/>
      <c r="L17" s="12" t="str">
        <f>IF(H17&lt;$J$16,"破我國紀錄","")</f>
        <v/>
      </c>
      <c r="M17" s="12" t="str">
        <f>IF(H17&lt;$K$16,"破成人賽紀錄","")</f>
        <v/>
      </c>
    </row>
    <row r="18" spans="1:13" ht="30" customHeight="1">
      <c r="A18" s="2">
        <v>117</v>
      </c>
      <c r="B18" s="2">
        <f t="shared" ref="B18:C20" si="9">RANK(H18,$H$18:$H$21,1)</f>
        <v>1</v>
      </c>
      <c r="C18" s="2">
        <f t="shared" si="9"/>
        <v>1</v>
      </c>
      <c r="D18" s="7" t="s">
        <v>14</v>
      </c>
      <c r="E18" s="2" t="s">
        <v>2</v>
      </c>
      <c r="F18" s="2" t="s">
        <v>13</v>
      </c>
      <c r="G18" s="11" t="s">
        <v>74</v>
      </c>
      <c r="H18" s="4">
        <v>4.4937500000000003E-3</v>
      </c>
      <c r="I18" s="26" t="str">
        <f t="shared" si="4"/>
        <v>6:28.26</v>
      </c>
      <c r="J18" s="66">
        <v>4.5728009259259255E-3</v>
      </c>
      <c r="K18" s="66">
        <v>4.5728009259259255E-3</v>
      </c>
      <c r="L18" s="12" t="str">
        <f t="shared" ref="L18:L21" si="10">IF(H18&lt;$J$18,"破我國紀錄","")</f>
        <v>破我國紀錄</v>
      </c>
      <c r="M18" s="12" t="str">
        <f>IF(H18&lt;$K$18,"破成人賽紀錄","")</f>
        <v>破成人賽紀錄</v>
      </c>
    </row>
    <row r="19" spans="1:13" ht="30" customHeight="1">
      <c r="A19" s="2"/>
      <c r="B19" s="2">
        <f t="shared" si="9"/>
        <v>2</v>
      </c>
      <c r="C19" s="2">
        <f t="shared" si="9"/>
        <v>2</v>
      </c>
      <c r="D19" s="7" t="s">
        <v>120</v>
      </c>
      <c r="E19" s="2" t="s">
        <v>105</v>
      </c>
      <c r="F19" s="2" t="s">
        <v>13</v>
      </c>
      <c r="G19" s="11" t="s">
        <v>74</v>
      </c>
      <c r="H19" s="4">
        <v>5.2453703703703699E-3</v>
      </c>
      <c r="I19" s="26" t="str">
        <f t="shared" si="4"/>
        <v>7:33.20</v>
      </c>
      <c r="J19" s="73"/>
      <c r="K19" s="73"/>
      <c r="L19" s="12" t="str">
        <f t="shared" si="10"/>
        <v/>
      </c>
      <c r="M19" s="12" t="str">
        <f t="shared" ref="M19:M21" si="11">IF(H19&lt;$K$18,"破成人賽紀錄","")</f>
        <v/>
      </c>
    </row>
    <row r="20" spans="1:13" ht="30" customHeight="1">
      <c r="A20" s="2"/>
      <c r="B20" s="2">
        <f t="shared" si="9"/>
        <v>3</v>
      </c>
      <c r="C20" s="2">
        <f t="shared" si="9"/>
        <v>3</v>
      </c>
      <c r="D20" s="7" t="s">
        <v>15</v>
      </c>
      <c r="E20" s="2" t="s">
        <v>2</v>
      </c>
      <c r="F20" s="2" t="s">
        <v>13</v>
      </c>
      <c r="G20" s="11" t="s">
        <v>74</v>
      </c>
      <c r="H20" s="14">
        <v>6.1252314814814815E-3</v>
      </c>
      <c r="I20" s="26" t="str">
        <f t="shared" si="4"/>
        <v>8:49.22</v>
      </c>
      <c r="J20" s="73"/>
      <c r="K20" s="73"/>
      <c r="L20" s="12" t="str">
        <f t="shared" si="10"/>
        <v/>
      </c>
      <c r="M20" s="12" t="str">
        <f t="shared" si="11"/>
        <v/>
      </c>
    </row>
    <row r="21" spans="1:13" ht="30" customHeight="1">
      <c r="A21" s="2"/>
      <c r="B21" s="2">
        <f>RANK(H21,$H$18:$H$21,1)</f>
        <v>4</v>
      </c>
      <c r="C21" s="2"/>
      <c r="D21" s="54" t="s">
        <v>119</v>
      </c>
      <c r="E21" s="6" t="s">
        <v>98</v>
      </c>
      <c r="F21" s="2" t="s">
        <v>13</v>
      </c>
      <c r="G21" s="11" t="s">
        <v>74</v>
      </c>
      <c r="H21" s="14">
        <v>7.3600694444444443E-3</v>
      </c>
      <c r="I21" s="26" t="str">
        <f t="shared" si="4"/>
        <v>10:35.91</v>
      </c>
      <c r="J21" s="72"/>
      <c r="K21" s="72"/>
      <c r="L21" s="12" t="str">
        <f t="shared" si="10"/>
        <v/>
      </c>
      <c r="M21" s="12" t="str">
        <f t="shared" si="11"/>
        <v/>
      </c>
    </row>
    <row r="22" spans="1:13" ht="30" customHeight="1">
      <c r="A22" s="2">
        <v>117</v>
      </c>
      <c r="B22" s="2">
        <f>RANK(H22,$H$22:$H$22,1)</f>
        <v>1</v>
      </c>
      <c r="C22" s="2">
        <f>RANK(I22,$H$22:$H$22,1)</f>
        <v>1</v>
      </c>
      <c r="D22" s="7" t="s">
        <v>697</v>
      </c>
      <c r="E22" s="2" t="s">
        <v>122</v>
      </c>
      <c r="F22" s="2" t="s">
        <v>246</v>
      </c>
      <c r="G22" s="11" t="s">
        <v>74</v>
      </c>
      <c r="H22" s="14">
        <v>4.940856481481481E-3</v>
      </c>
      <c r="I22" s="26" t="str">
        <f t="shared" si="4"/>
        <v>7:06.89</v>
      </c>
      <c r="J22" s="14">
        <v>3.7677083333333334E-3</v>
      </c>
      <c r="K22" s="14">
        <v>3.7677083333333334E-3</v>
      </c>
      <c r="L22" s="12" t="str">
        <f>IF(H22&lt;$J$22,"破我國紀錄","")</f>
        <v/>
      </c>
      <c r="M22" s="12" t="str">
        <f>IF(H22&lt;$K$22,"破成人賽紀錄","")</f>
        <v/>
      </c>
    </row>
    <row r="23" spans="1:13" ht="30" customHeight="1">
      <c r="A23" s="2">
        <v>117</v>
      </c>
      <c r="B23" s="2">
        <f>RANK(H23,$H$23:$H$23,1)</f>
        <v>1</v>
      </c>
      <c r="C23" s="2">
        <f>RANK(I23,$H$23:$H$23,1)</f>
        <v>1</v>
      </c>
      <c r="D23" s="7" t="s">
        <v>698</v>
      </c>
      <c r="E23" s="2" t="s">
        <v>96</v>
      </c>
      <c r="F23" s="2" t="s">
        <v>49</v>
      </c>
      <c r="G23" s="11" t="s">
        <v>74</v>
      </c>
      <c r="H23" s="14">
        <v>4.8128472222222227E-3</v>
      </c>
      <c r="I23" s="26" t="str">
        <f t="shared" si="4"/>
        <v>6:55.83</v>
      </c>
      <c r="J23" s="66">
        <v>3.6123842592592592E-3</v>
      </c>
      <c r="K23" s="66">
        <v>3.6123842592592592E-3</v>
      </c>
      <c r="L23" s="2" t="str">
        <f>IF(H23&lt;$J$23,"破我國紀錄","")</f>
        <v/>
      </c>
      <c r="M23" s="2" t="str">
        <f>IF(H23&lt;$K$23,"破成人賽紀錄","")</f>
        <v/>
      </c>
    </row>
    <row r="24" spans="1:13" ht="30" customHeight="1">
      <c r="A24" s="2">
        <v>117</v>
      </c>
      <c r="B24" s="2">
        <f>RANK(H24,$H$24:$H$24,1)</f>
        <v>1</v>
      </c>
      <c r="C24" s="2">
        <f>RANK(I24,$H$24:$H$24,1)</f>
        <v>1</v>
      </c>
      <c r="D24" s="7" t="s">
        <v>602</v>
      </c>
      <c r="E24" s="2" t="s">
        <v>2</v>
      </c>
      <c r="F24" s="2" t="s">
        <v>252</v>
      </c>
      <c r="G24" s="11" t="s">
        <v>74</v>
      </c>
      <c r="H24" s="14">
        <v>3.9042824074074071E-3</v>
      </c>
      <c r="I24" s="26" t="str">
        <f t="shared" si="4"/>
        <v>5:37.33</v>
      </c>
      <c r="J24" s="14">
        <v>3.2314814814814814E-3</v>
      </c>
      <c r="K24" s="14">
        <v>3.2314814814814814E-3</v>
      </c>
      <c r="L24" s="12" t="str">
        <f>IF(H24&lt;$J$23,"破我國紀錄","")</f>
        <v/>
      </c>
      <c r="M24" s="12" t="str">
        <f>IF(H24&lt;$K$23,"破成人賽紀錄","")</f>
        <v/>
      </c>
    </row>
    <row r="25" spans="1:13" ht="30" customHeight="1">
      <c r="A25" s="2" t="s">
        <v>968</v>
      </c>
      <c r="B25" s="2">
        <f t="shared" ref="B25:B32" si="12">RANK(H25,$H$25:$H$33,1)</f>
        <v>1</v>
      </c>
      <c r="C25" s="2"/>
      <c r="D25" s="54" t="s">
        <v>651</v>
      </c>
      <c r="E25" s="6" t="s">
        <v>98</v>
      </c>
      <c r="F25" s="2" t="s">
        <v>28</v>
      </c>
      <c r="G25" s="11" t="s">
        <v>74</v>
      </c>
      <c r="H25" s="14">
        <v>4.0674768518518516E-3</v>
      </c>
      <c r="I25" s="26" t="str">
        <f t="shared" si="4"/>
        <v>5:51.43</v>
      </c>
      <c r="J25" s="79">
        <v>4.0797453703703699E-3</v>
      </c>
      <c r="K25" s="79">
        <v>4.0797453703703699E-3</v>
      </c>
      <c r="L25" s="2"/>
      <c r="M25" s="2" t="str">
        <f>IF(H25&lt;$K$25,"破成人賽紀錄","")</f>
        <v>破成人賽紀錄</v>
      </c>
    </row>
    <row r="26" spans="1:13" s="10" customFormat="1" ht="30" customHeight="1">
      <c r="A26" s="12"/>
      <c r="B26" s="2">
        <f t="shared" si="12"/>
        <v>2</v>
      </c>
      <c r="C26" s="2">
        <v>1</v>
      </c>
      <c r="D26" s="7" t="s">
        <v>700</v>
      </c>
      <c r="E26" s="2" t="s">
        <v>3</v>
      </c>
      <c r="F26" s="2" t="s">
        <v>28</v>
      </c>
      <c r="G26" s="11" t="s">
        <v>74</v>
      </c>
      <c r="H26" s="14">
        <v>4.3766203703703701E-3</v>
      </c>
      <c r="I26" s="26" t="str">
        <f t="shared" si="4"/>
        <v>6:18.14</v>
      </c>
      <c r="J26" s="69"/>
      <c r="K26" s="69"/>
      <c r="L26" s="2" t="str">
        <f t="shared" ref="L26:L33" si="13">IF(H26&lt;$J$25,"破我國紀錄","")</f>
        <v/>
      </c>
      <c r="M26" s="2" t="str">
        <f t="shared" ref="M26:M33" si="14">IF(H26&lt;$K$25,"破成人賽紀錄","")</f>
        <v/>
      </c>
    </row>
    <row r="27" spans="1:13" ht="30" customHeight="1">
      <c r="A27" s="2"/>
      <c r="B27" s="2">
        <f t="shared" si="12"/>
        <v>3</v>
      </c>
      <c r="C27" s="2">
        <v>2</v>
      </c>
      <c r="D27" s="7" t="s">
        <v>146</v>
      </c>
      <c r="E27" s="2" t="s">
        <v>147</v>
      </c>
      <c r="F27" s="2" t="s">
        <v>28</v>
      </c>
      <c r="G27" s="11" t="s">
        <v>74</v>
      </c>
      <c r="H27" s="4">
        <v>4.6420138888888891E-3</v>
      </c>
      <c r="I27" s="26" t="str">
        <f t="shared" si="4"/>
        <v>6:41.07</v>
      </c>
      <c r="J27" s="69"/>
      <c r="K27" s="69"/>
      <c r="L27" s="2" t="str">
        <f t="shared" si="13"/>
        <v/>
      </c>
      <c r="M27" s="2" t="str">
        <f t="shared" si="14"/>
        <v/>
      </c>
    </row>
    <row r="28" spans="1:13" ht="30" customHeight="1">
      <c r="A28" s="2"/>
      <c r="B28" s="2">
        <f t="shared" si="12"/>
        <v>4</v>
      </c>
      <c r="C28" s="2">
        <v>3</v>
      </c>
      <c r="D28" s="7" t="s">
        <v>142</v>
      </c>
      <c r="E28" s="2" t="s">
        <v>96</v>
      </c>
      <c r="F28" s="2" t="s">
        <v>28</v>
      </c>
      <c r="G28" s="11" t="s">
        <v>74</v>
      </c>
      <c r="H28" s="14">
        <v>4.6921296296296303E-3</v>
      </c>
      <c r="I28" s="26" t="str">
        <f t="shared" si="4"/>
        <v>6:45.40</v>
      </c>
      <c r="J28" s="69"/>
      <c r="K28" s="69"/>
      <c r="L28" s="2" t="str">
        <f t="shared" si="13"/>
        <v/>
      </c>
      <c r="M28" s="2" t="str">
        <f t="shared" si="14"/>
        <v/>
      </c>
    </row>
    <row r="29" spans="1:13" ht="30" customHeight="1">
      <c r="A29" s="2"/>
      <c r="B29" s="2">
        <f t="shared" si="12"/>
        <v>5</v>
      </c>
      <c r="C29" s="2">
        <v>4</v>
      </c>
      <c r="D29" s="7" t="s">
        <v>655</v>
      </c>
      <c r="E29" s="2" t="s">
        <v>94</v>
      </c>
      <c r="F29" s="2" t="s">
        <v>28</v>
      </c>
      <c r="G29" s="11" t="s">
        <v>74</v>
      </c>
      <c r="H29" s="4">
        <v>4.9197916666666669E-3</v>
      </c>
      <c r="I29" s="26" t="str">
        <f t="shared" si="4"/>
        <v>7:05.07</v>
      </c>
      <c r="J29" s="69"/>
      <c r="K29" s="69"/>
      <c r="L29" s="2" t="str">
        <f t="shared" si="13"/>
        <v/>
      </c>
      <c r="M29" s="2" t="str">
        <f t="shared" si="14"/>
        <v/>
      </c>
    </row>
    <row r="30" spans="1:13" ht="30" customHeight="1">
      <c r="A30" s="2"/>
      <c r="B30" s="2">
        <f t="shared" si="12"/>
        <v>6</v>
      </c>
      <c r="C30" s="2"/>
      <c r="D30" s="54" t="s">
        <v>140</v>
      </c>
      <c r="E30" s="6" t="s">
        <v>98</v>
      </c>
      <c r="F30" s="2" t="s">
        <v>28</v>
      </c>
      <c r="G30" s="11" t="s">
        <v>74</v>
      </c>
      <c r="H30" s="14">
        <v>5.0144675925925921E-3</v>
      </c>
      <c r="I30" s="26" t="str">
        <f t="shared" si="4"/>
        <v>7:13.25</v>
      </c>
      <c r="J30" s="69"/>
      <c r="K30" s="69"/>
      <c r="L30" s="2" t="str">
        <f t="shared" si="13"/>
        <v/>
      </c>
      <c r="M30" s="2" t="str">
        <f t="shared" si="14"/>
        <v/>
      </c>
    </row>
    <row r="31" spans="1:13" ht="30" customHeight="1">
      <c r="A31" s="2"/>
      <c r="B31" s="2">
        <f t="shared" si="12"/>
        <v>7</v>
      </c>
      <c r="C31" s="2">
        <v>5</v>
      </c>
      <c r="D31" s="7" t="s">
        <v>701</v>
      </c>
      <c r="E31" s="2" t="s">
        <v>339</v>
      </c>
      <c r="F31" s="2" t="s">
        <v>28</v>
      </c>
      <c r="G31" s="11" t="s">
        <v>74</v>
      </c>
      <c r="H31" s="14">
        <v>5.1443287037037039E-3</v>
      </c>
      <c r="I31" s="26" t="str">
        <f t="shared" si="4"/>
        <v>7:24.47</v>
      </c>
      <c r="J31" s="69"/>
      <c r="K31" s="69"/>
      <c r="L31" s="2" t="str">
        <f t="shared" si="13"/>
        <v/>
      </c>
      <c r="M31" s="2" t="str">
        <f t="shared" si="14"/>
        <v/>
      </c>
    </row>
    <row r="32" spans="1:13" ht="30" customHeight="1">
      <c r="A32" s="2"/>
      <c r="B32" s="2">
        <f t="shared" si="12"/>
        <v>8</v>
      </c>
      <c r="C32" s="2">
        <v>6</v>
      </c>
      <c r="D32" s="7" t="s">
        <v>699</v>
      </c>
      <c r="E32" s="2" t="s">
        <v>1</v>
      </c>
      <c r="F32" s="2" t="s">
        <v>28</v>
      </c>
      <c r="G32" s="11" t="s">
        <v>74</v>
      </c>
      <c r="H32" s="4">
        <v>6.1001157407407402E-3</v>
      </c>
      <c r="I32" s="26" t="str">
        <f t="shared" si="4"/>
        <v>8:47.05</v>
      </c>
      <c r="J32" s="69"/>
      <c r="K32" s="69"/>
      <c r="L32" s="2" t="str">
        <f t="shared" si="13"/>
        <v/>
      </c>
      <c r="M32" s="2" t="str">
        <f t="shared" si="14"/>
        <v/>
      </c>
    </row>
    <row r="33" spans="1:13" ht="30" customHeight="1">
      <c r="A33" s="2"/>
      <c r="B33" s="2"/>
      <c r="C33" s="2"/>
      <c r="D33" s="7" t="s">
        <v>144</v>
      </c>
      <c r="E33" s="2" t="s">
        <v>126</v>
      </c>
      <c r="F33" s="2" t="s">
        <v>28</v>
      </c>
      <c r="G33" s="11" t="s">
        <v>74</v>
      </c>
      <c r="H33" s="4" t="s">
        <v>969</v>
      </c>
      <c r="I33" s="26" t="str">
        <f t="shared" si="4"/>
        <v>棄權</v>
      </c>
      <c r="J33" s="68"/>
      <c r="K33" s="68"/>
      <c r="L33" s="2" t="str">
        <f t="shared" si="13"/>
        <v/>
      </c>
      <c r="M33" s="2" t="str">
        <f t="shared" si="14"/>
        <v/>
      </c>
    </row>
    <row r="34" spans="1:13" ht="30" customHeight="1">
      <c r="A34" s="2">
        <v>119</v>
      </c>
      <c r="B34" s="12">
        <f>RANK(H34,$H$34:$H$38,1)</f>
        <v>1</v>
      </c>
      <c r="C34" s="12"/>
      <c r="D34" s="54" t="s">
        <v>150</v>
      </c>
      <c r="E34" s="6" t="s">
        <v>88</v>
      </c>
      <c r="F34" s="2" t="s">
        <v>30</v>
      </c>
      <c r="G34" s="11" t="s">
        <v>74</v>
      </c>
      <c r="H34" s="4">
        <v>3.4283564814814814E-3</v>
      </c>
      <c r="I34" s="26" t="str">
        <f t="shared" si="4"/>
        <v>4:56.21</v>
      </c>
      <c r="J34" s="66">
        <v>3.5428240740740737E-3</v>
      </c>
      <c r="K34" s="66">
        <v>3.425925925925926E-3</v>
      </c>
      <c r="L34" s="12"/>
      <c r="M34" s="12" t="str">
        <f>IF(H34&lt;$K$34,"破成人賽紀錄","")</f>
        <v/>
      </c>
    </row>
    <row r="35" spans="1:13" ht="30" customHeight="1">
      <c r="A35" s="2"/>
      <c r="B35" s="12">
        <f t="shared" ref="B35:B38" si="15">RANK(H35,$H$34:$H$38,1)</f>
        <v>2</v>
      </c>
      <c r="C35" s="12">
        <v>1</v>
      </c>
      <c r="D35" s="7" t="s">
        <v>32</v>
      </c>
      <c r="E35" s="2" t="s">
        <v>2</v>
      </c>
      <c r="F35" s="2" t="s">
        <v>30</v>
      </c>
      <c r="G35" s="11" t="s">
        <v>74</v>
      </c>
      <c r="H35" s="14">
        <v>3.712384259259259E-3</v>
      </c>
      <c r="I35" s="26" t="str">
        <f t="shared" si="4"/>
        <v>5:20.75</v>
      </c>
      <c r="J35" s="69"/>
      <c r="K35" s="69"/>
      <c r="L35" s="12" t="str">
        <f t="shared" ref="L35:L38" si="16">IF(H35&lt;$J$34,"破我國紀錄","")</f>
        <v/>
      </c>
      <c r="M35" s="12" t="str">
        <f t="shared" ref="M35:M38" si="17">IF(H35&lt;$K$34,"破成人賽紀錄","")</f>
        <v/>
      </c>
    </row>
    <row r="36" spans="1:13" ht="30" customHeight="1">
      <c r="A36" s="2"/>
      <c r="B36" s="12">
        <f t="shared" si="15"/>
        <v>3</v>
      </c>
      <c r="C36" s="12">
        <v>2</v>
      </c>
      <c r="D36" s="7" t="s">
        <v>529</v>
      </c>
      <c r="E36" s="2" t="s">
        <v>186</v>
      </c>
      <c r="F36" s="2" t="s">
        <v>30</v>
      </c>
      <c r="G36" s="11" t="s">
        <v>74</v>
      </c>
      <c r="H36" s="4">
        <v>4.425347222222222E-3</v>
      </c>
      <c r="I36" s="26" t="str">
        <f t="shared" si="4"/>
        <v>6:22.35</v>
      </c>
      <c r="J36" s="69"/>
      <c r="K36" s="69"/>
      <c r="L36" s="12" t="str">
        <f t="shared" si="16"/>
        <v/>
      </c>
      <c r="M36" s="12" t="str">
        <f t="shared" si="17"/>
        <v/>
      </c>
    </row>
    <row r="37" spans="1:13" ht="30" customHeight="1">
      <c r="A37" s="2"/>
      <c r="B37" s="12">
        <f t="shared" si="15"/>
        <v>4</v>
      </c>
      <c r="C37" s="12"/>
      <c r="D37" s="54" t="s">
        <v>152</v>
      </c>
      <c r="E37" s="6" t="s">
        <v>98</v>
      </c>
      <c r="F37" s="2" t="s">
        <v>30</v>
      </c>
      <c r="G37" s="11" t="s">
        <v>74</v>
      </c>
      <c r="H37" s="14">
        <v>5.059259259259259E-3</v>
      </c>
      <c r="I37" s="26" t="str">
        <f t="shared" si="4"/>
        <v>7:17.12</v>
      </c>
      <c r="J37" s="69"/>
      <c r="K37" s="69"/>
      <c r="L37" s="12" t="str">
        <f t="shared" si="16"/>
        <v/>
      </c>
      <c r="M37" s="12" t="str">
        <f t="shared" si="17"/>
        <v/>
      </c>
    </row>
    <row r="38" spans="1:13" ht="30" customHeight="1">
      <c r="A38" s="2"/>
      <c r="B38" s="12">
        <f t="shared" si="15"/>
        <v>5</v>
      </c>
      <c r="C38" s="12">
        <v>3</v>
      </c>
      <c r="D38" s="7" t="s">
        <v>702</v>
      </c>
      <c r="E38" s="2" t="s">
        <v>138</v>
      </c>
      <c r="F38" s="2" t="s">
        <v>30</v>
      </c>
      <c r="G38" s="11" t="s">
        <v>74</v>
      </c>
      <c r="H38" s="14">
        <v>5.1498842592592594E-3</v>
      </c>
      <c r="I38" s="26" t="str">
        <f t="shared" si="4"/>
        <v>7:24.95</v>
      </c>
      <c r="J38" s="68"/>
      <c r="K38" s="68"/>
      <c r="L38" s="12" t="str">
        <f t="shared" si="16"/>
        <v/>
      </c>
      <c r="M38" s="12" t="str">
        <f t="shared" si="17"/>
        <v/>
      </c>
    </row>
    <row r="39" spans="1:13" ht="30" customHeight="1">
      <c r="A39" s="2">
        <v>120</v>
      </c>
      <c r="B39" s="12">
        <f>RANK(H39,$H$39:$H$43,1)</f>
        <v>1</v>
      </c>
      <c r="C39" s="12">
        <f>RANK(I39,$H$39:$H$43,1)</f>
        <v>1</v>
      </c>
      <c r="D39" s="7" t="s">
        <v>703</v>
      </c>
      <c r="E39" s="2" t="s">
        <v>704</v>
      </c>
      <c r="F39" s="2" t="s">
        <v>34</v>
      </c>
      <c r="G39" s="11" t="s">
        <v>74</v>
      </c>
      <c r="H39" s="14">
        <v>3.6261574074074074E-3</v>
      </c>
      <c r="I39" s="26" t="str">
        <f t="shared" si="4"/>
        <v>5:13.30</v>
      </c>
      <c r="J39" s="66">
        <v>3.3540509259259257E-3</v>
      </c>
      <c r="K39" s="66">
        <v>3.3540509259259257E-3</v>
      </c>
      <c r="L39" s="12" t="str">
        <f>IF(H39&lt;$J$39,"破我國紀錄","")</f>
        <v/>
      </c>
      <c r="M39" s="12" t="str">
        <f>IF(H39&lt;$K$39,"破成人賽紀錄","")</f>
        <v/>
      </c>
    </row>
    <row r="40" spans="1:13" ht="30" customHeight="1">
      <c r="A40" s="2"/>
      <c r="B40" s="12">
        <f t="shared" ref="B40:B43" si="18">RANK(H40,$H$39:$H$43,1)</f>
        <v>2</v>
      </c>
      <c r="C40" s="12"/>
      <c r="D40" s="54" t="s">
        <v>35</v>
      </c>
      <c r="E40" s="6" t="s">
        <v>122</v>
      </c>
      <c r="F40" s="2" t="s">
        <v>34</v>
      </c>
      <c r="G40" s="11" t="s">
        <v>74</v>
      </c>
      <c r="H40" s="14">
        <v>4.000925925925926E-3</v>
      </c>
      <c r="I40" s="26" t="str">
        <f t="shared" si="4"/>
        <v>5:45.68</v>
      </c>
      <c r="J40" s="69"/>
      <c r="K40" s="69"/>
      <c r="L40" s="12" t="str">
        <f t="shared" ref="L40:L43" si="19">IF(H40&lt;$J$39,"破我國紀錄","")</f>
        <v/>
      </c>
      <c r="M40" s="12" t="str">
        <f t="shared" ref="M40:M43" si="20">IF(H40&lt;$K$39,"破成人賽紀錄","")</f>
        <v/>
      </c>
    </row>
    <row r="41" spans="1:13" ht="30" customHeight="1">
      <c r="A41" s="2"/>
      <c r="B41" s="12">
        <f t="shared" si="18"/>
        <v>3</v>
      </c>
      <c r="C41" s="12">
        <v>2</v>
      </c>
      <c r="D41" s="7" t="s">
        <v>33</v>
      </c>
      <c r="E41" s="2" t="s">
        <v>2</v>
      </c>
      <c r="F41" s="2" t="s">
        <v>34</v>
      </c>
      <c r="G41" s="11" t="s">
        <v>74</v>
      </c>
      <c r="H41" s="4">
        <v>4.3343750000000006E-3</v>
      </c>
      <c r="I41" s="26" t="str">
        <f t="shared" si="4"/>
        <v>6:14.49</v>
      </c>
      <c r="J41" s="69"/>
      <c r="K41" s="69"/>
      <c r="L41" s="12" t="str">
        <f t="shared" si="19"/>
        <v/>
      </c>
      <c r="M41" s="12" t="str">
        <f t="shared" si="20"/>
        <v/>
      </c>
    </row>
    <row r="42" spans="1:13" ht="30" customHeight="1">
      <c r="A42" s="2"/>
      <c r="B42" s="12">
        <f t="shared" si="18"/>
        <v>4</v>
      </c>
      <c r="C42" s="12">
        <v>3</v>
      </c>
      <c r="D42" s="7" t="s">
        <v>159</v>
      </c>
      <c r="E42" s="2" t="s">
        <v>105</v>
      </c>
      <c r="F42" s="2" t="s">
        <v>34</v>
      </c>
      <c r="G42" s="11" t="s">
        <v>74</v>
      </c>
      <c r="H42" s="4">
        <v>4.4226851851851849E-3</v>
      </c>
      <c r="I42" s="26" t="str">
        <f t="shared" si="4"/>
        <v>6:22.12</v>
      </c>
      <c r="J42" s="69"/>
      <c r="K42" s="69"/>
      <c r="L42" s="12" t="str">
        <f t="shared" si="19"/>
        <v/>
      </c>
      <c r="M42" s="12" t="str">
        <f t="shared" si="20"/>
        <v/>
      </c>
    </row>
    <row r="43" spans="1:13" ht="30" customHeight="1">
      <c r="A43" s="2"/>
      <c r="B43" s="12">
        <f t="shared" si="18"/>
        <v>5</v>
      </c>
      <c r="C43" s="12"/>
      <c r="D43" s="54" t="s">
        <v>158</v>
      </c>
      <c r="E43" s="6" t="s">
        <v>98</v>
      </c>
      <c r="F43" s="2" t="s">
        <v>34</v>
      </c>
      <c r="G43" s="11" t="s">
        <v>74</v>
      </c>
      <c r="H43" s="14">
        <v>4.8289351851851852E-3</v>
      </c>
      <c r="I43" s="26" t="str">
        <f t="shared" si="4"/>
        <v>6:57.22</v>
      </c>
      <c r="J43" s="68"/>
      <c r="K43" s="68"/>
      <c r="L43" s="12" t="str">
        <f t="shared" si="19"/>
        <v/>
      </c>
      <c r="M43" s="12" t="str">
        <f t="shared" si="20"/>
        <v/>
      </c>
    </row>
    <row r="44" spans="1:13" ht="30" customHeight="1">
      <c r="A44" s="2">
        <v>121</v>
      </c>
      <c r="B44" s="2">
        <f>RANK(H44,$H$44:$H$48,1)</f>
        <v>1</v>
      </c>
      <c r="C44" s="2">
        <f>RANK(I44,$H$44:$H$48,1)</f>
        <v>1</v>
      </c>
      <c r="D44" s="7" t="s">
        <v>163</v>
      </c>
      <c r="E44" s="2" t="s">
        <v>105</v>
      </c>
      <c r="F44" s="2" t="s">
        <v>36</v>
      </c>
      <c r="G44" s="11" t="s">
        <v>74</v>
      </c>
      <c r="H44" s="4">
        <v>3.917361111111111E-3</v>
      </c>
      <c r="I44" s="26" t="str">
        <f t="shared" si="4"/>
        <v>5:38.46</v>
      </c>
      <c r="J44" s="66">
        <v>3.2618055555555556E-3</v>
      </c>
      <c r="K44" s="66">
        <v>3.2618055555555556E-3</v>
      </c>
      <c r="L44" s="12" t="str">
        <f>IF(H44&lt;$J$44,"破我國紀錄","")</f>
        <v/>
      </c>
      <c r="M44" s="12" t="str">
        <f>IF(H44&lt;$K$44,"破成人賽紀錄","")</f>
        <v/>
      </c>
    </row>
    <row r="45" spans="1:13" ht="30" customHeight="1">
      <c r="A45" s="2"/>
      <c r="B45" s="2">
        <f>RANK(H45,$H$44:$H$48,1)</f>
        <v>2</v>
      </c>
      <c r="C45" s="2">
        <f>RANK(I45,$H$44:$H$48,1)</f>
        <v>2</v>
      </c>
      <c r="D45" s="7" t="s">
        <v>38</v>
      </c>
      <c r="E45" s="2" t="s">
        <v>5</v>
      </c>
      <c r="F45" s="2" t="s">
        <v>36</v>
      </c>
      <c r="G45" s="11" t="s">
        <v>74</v>
      </c>
      <c r="H45" s="14">
        <v>4.1731481481481481E-3</v>
      </c>
      <c r="I45" s="26" t="str">
        <f t="shared" si="4"/>
        <v>6:00.56</v>
      </c>
      <c r="J45" s="73"/>
      <c r="K45" s="73"/>
      <c r="L45" s="12" t="str">
        <f t="shared" ref="L45:L48" si="21">IF(H45&lt;$J$44,"破我國紀錄","")</f>
        <v/>
      </c>
      <c r="M45" s="12" t="str">
        <f t="shared" ref="M45:M48" si="22">IF(H45&lt;$K$44,"破成人賽紀錄","")</f>
        <v/>
      </c>
    </row>
    <row r="46" spans="1:13" ht="30" customHeight="1">
      <c r="A46" s="2"/>
      <c r="B46" s="2">
        <f>RANK(H46,$H$44:$H$48,1)</f>
        <v>3</v>
      </c>
      <c r="C46" s="2"/>
      <c r="D46" s="54" t="s">
        <v>162</v>
      </c>
      <c r="E46" s="6" t="s">
        <v>98</v>
      </c>
      <c r="F46" s="2" t="s">
        <v>36</v>
      </c>
      <c r="G46" s="11" t="s">
        <v>74</v>
      </c>
      <c r="H46" s="14">
        <v>4.3871527777777771E-3</v>
      </c>
      <c r="I46" s="26" t="str">
        <f t="shared" si="4"/>
        <v>6:19.05</v>
      </c>
      <c r="J46" s="73"/>
      <c r="K46" s="73"/>
      <c r="L46" s="12" t="str">
        <f t="shared" si="21"/>
        <v/>
      </c>
      <c r="M46" s="12" t="str">
        <f t="shared" si="22"/>
        <v/>
      </c>
    </row>
    <row r="47" spans="1:13" ht="30" customHeight="1">
      <c r="A47" s="2"/>
      <c r="B47" s="2">
        <f>RANK(H47,$H$44:$H$48,1)</f>
        <v>4</v>
      </c>
      <c r="C47" s="2">
        <v>3</v>
      </c>
      <c r="D47" s="7" t="s">
        <v>164</v>
      </c>
      <c r="E47" s="2" t="s">
        <v>138</v>
      </c>
      <c r="F47" s="2" t="s">
        <v>36</v>
      </c>
      <c r="G47" s="11" t="s">
        <v>74</v>
      </c>
      <c r="H47" s="14">
        <v>4.9997685185185188E-3</v>
      </c>
      <c r="I47" s="26" t="str">
        <f t="shared" si="4"/>
        <v>7:11.98</v>
      </c>
      <c r="J47" s="73"/>
      <c r="K47" s="73"/>
      <c r="L47" s="12" t="str">
        <f t="shared" si="21"/>
        <v/>
      </c>
      <c r="M47" s="12" t="str">
        <f t="shared" si="22"/>
        <v/>
      </c>
    </row>
    <row r="48" spans="1:13" ht="30" customHeight="1">
      <c r="A48" s="2"/>
      <c r="B48" s="2"/>
      <c r="C48" s="2"/>
      <c r="D48" s="7" t="s">
        <v>160</v>
      </c>
      <c r="E48" s="2" t="s">
        <v>122</v>
      </c>
      <c r="F48" s="2" t="s">
        <v>36</v>
      </c>
      <c r="G48" s="11" t="s">
        <v>74</v>
      </c>
      <c r="H48" s="4" t="s">
        <v>969</v>
      </c>
      <c r="I48" s="26" t="str">
        <f t="shared" si="4"/>
        <v>棄權</v>
      </c>
      <c r="J48" s="72"/>
      <c r="K48" s="72"/>
      <c r="L48" s="12" t="str">
        <f t="shared" si="21"/>
        <v/>
      </c>
      <c r="M48" s="12" t="str">
        <f t="shared" si="22"/>
        <v/>
      </c>
    </row>
    <row r="49" spans="1:13" ht="30" customHeight="1">
      <c r="A49" s="2">
        <v>121</v>
      </c>
      <c r="B49" s="2">
        <f>RANK(H49,$H$49:$H$50,1)</f>
        <v>1</v>
      </c>
      <c r="C49" s="2">
        <v>1</v>
      </c>
      <c r="D49" s="7" t="s">
        <v>705</v>
      </c>
      <c r="E49" s="2" t="s">
        <v>242</v>
      </c>
      <c r="F49" s="2" t="s">
        <v>42</v>
      </c>
      <c r="G49" s="11" t="s">
        <v>74</v>
      </c>
      <c r="H49" s="14">
        <v>4.505555555555556E-3</v>
      </c>
      <c r="I49" s="26" t="str">
        <f t="shared" si="4"/>
        <v>6:29.28</v>
      </c>
      <c r="J49" s="66">
        <v>3.6428240740740744E-3</v>
      </c>
      <c r="K49" s="66">
        <v>3.6428240740740744E-3</v>
      </c>
      <c r="L49" s="12" t="str">
        <f>IF(H49&lt;$J$49,"破我國紀錄","")</f>
        <v/>
      </c>
      <c r="M49" s="12" t="str">
        <f>IF(H49&lt;$K$49,"破成人賽紀錄","")</f>
        <v/>
      </c>
    </row>
    <row r="50" spans="1:13" ht="30" customHeight="1">
      <c r="A50" s="2"/>
      <c r="B50" s="2">
        <f>RANK(H50,$H$49:$H$50,1)</f>
        <v>2</v>
      </c>
      <c r="C50" s="2">
        <v>2</v>
      </c>
      <c r="D50" s="7" t="s">
        <v>458</v>
      </c>
      <c r="E50" s="2" t="s">
        <v>1</v>
      </c>
      <c r="F50" s="2" t="s">
        <v>42</v>
      </c>
      <c r="G50" s="11" t="s">
        <v>74</v>
      </c>
      <c r="H50" s="14">
        <v>6.1081018518518515E-3</v>
      </c>
      <c r="I50" s="26" t="str">
        <f t="shared" si="4"/>
        <v>8:47.74</v>
      </c>
      <c r="J50" s="72"/>
      <c r="K50" s="72"/>
      <c r="L50" s="12" t="str">
        <f>IF(H50&lt;$J$49,"破我國紀錄","")</f>
        <v/>
      </c>
      <c r="M50" s="12" t="str">
        <f>IF(H50&lt;$K$49,"破成人賽紀錄","")</f>
        <v/>
      </c>
    </row>
    <row r="51" spans="1:13" ht="30" customHeight="1">
      <c r="A51" s="2">
        <v>122</v>
      </c>
      <c r="B51" s="2">
        <f t="shared" ref="B51:B57" si="23">RANK(H51,$H$51:$H$57,1)</f>
        <v>1</v>
      </c>
      <c r="C51" s="2">
        <f t="shared" ref="C51:C57" si="24">RANK(H51,$H$51:$H$57,1)</f>
        <v>1</v>
      </c>
      <c r="D51" s="7" t="s">
        <v>622</v>
      </c>
      <c r="E51" s="2" t="s">
        <v>167</v>
      </c>
      <c r="F51" s="2" t="s">
        <v>40</v>
      </c>
      <c r="G51" s="11" t="s">
        <v>74</v>
      </c>
      <c r="H51" s="14">
        <v>3.5750000000000001E-3</v>
      </c>
      <c r="I51" s="26" t="str">
        <f t="shared" si="4"/>
        <v>5:08.88</v>
      </c>
      <c r="J51" s="66">
        <v>3.5723379629629629E-3</v>
      </c>
      <c r="K51" s="66">
        <v>3.5723379629629629E-3</v>
      </c>
      <c r="L51" s="12" t="str">
        <f>IF(H51&lt;$J$51,"破我國紀錄","")</f>
        <v/>
      </c>
      <c r="M51" s="12" t="str">
        <f>IF(H51&lt;$K$51,"破成人賽紀錄","")</f>
        <v/>
      </c>
    </row>
    <row r="52" spans="1:13" ht="30" customHeight="1">
      <c r="A52" s="2"/>
      <c r="B52" s="2">
        <f t="shared" si="23"/>
        <v>2</v>
      </c>
      <c r="C52" s="2">
        <f t="shared" si="24"/>
        <v>2</v>
      </c>
      <c r="D52" s="7" t="s">
        <v>706</v>
      </c>
      <c r="E52" s="2" t="s">
        <v>167</v>
      </c>
      <c r="F52" s="2" t="s">
        <v>40</v>
      </c>
      <c r="G52" s="11" t="s">
        <v>74</v>
      </c>
      <c r="H52" s="4">
        <v>3.8768518518518518E-3</v>
      </c>
      <c r="I52" s="26" t="str">
        <f t="shared" si="4"/>
        <v>5:34.96</v>
      </c>
      <c r="J52" s="73"/>
      <c r="K52" s="73"/>
      <c r="L52" s="12" t="str">
        <f t="shared" ref="L52:L57" si="25">IF(H52&lt;$J$51,"破我國紀錄","")</f>
        <v/>
      </c>
      <c r="M52" s="12" t="str">
        <f t="shared" ref="M52:M57" si="26">IF(H52&lt;$K$51,"破成人賽紀錄","")</f>
        <v/>
      </c>
    </row>
    <row r="53" spans="1:13" ht="30" customHeight="1">
      <c r="A53" s="2"/>
      <c r="B53" s="2">
        <f t="shared" si="23"/>
        <v>3</v>
      </c>
      <c r="C53" s="2">
        <f t="shared" si="24"/>
        <v>3</v>
      </c>
      <c r="D53" s="7" t="s">
        <v>184</v>
      </c>
      <c r="E53" s="2" t="s">
        <v>29</v>
      </c>
      <c r="F53" s="2" t="s">
        <v>40</v>
      </c>
      <c r="G53" s="11" t="s">
        <v>74</v>
      </c>
      <c r="H53" s="14">
        <v>3.9304398148148146E-3</v>
      </c>
      <c r="I53" s="26" t="str">
        <f t="shared" si="4"/>
        <v>5:39.59</v>
      </c>
      <c r="J53" s="73"/>
      <c r="K53" s="73"/>
      <c r="L53" s="12" t="str">
        <f t="shared" si="25"/>
        <v/>
      </c>
      <c r="M53" s="12" t="str">
        <f t="shared" si="26"/>
        <v/>
      </c>
    </row>
    <row r="54" spans="1:13" ht="30" customHeight="1">
      <c r="A54" s="2"/>
      <c r="B54" s="2">
        <f t="shared" si="23"/>
        <v>4</v>
      </c>
      <c r="C54" s="2">
        <f t="shared" si="24"/>
        <v>4</v>
      </c>
      <c r="D54" s="7" t="s">
        <v>41</v>
      </c>
      <c r="E54" s="2" t="s">
        <v>138</v>
      </c>
      <c r="F54" s="2" t="s">
        <v>40</v>
      </c>
      <c r="G54" s="11" t="s">
        <v>74</v>
      </c>
      <c r="H54" s="14">
        <v>4.1173611111111116E-3</v>
      </c>
      <c r="I54" s="26" t="str">
        <f t="shared" si="4"/>
        <v>5:55.74</v>
      </c>
      <c r="J54" s="73"/>
      <c r="K54" s="73"/>
      <c r="L54" s="12" t="str">
        <f t="shared" si="25"/>
        <v/>
      </c>
      <c r="M54" s="12" t="str">
        <f t="shared" si="26"/>
        <v/>
      </c>
    </row>
    <row r="55" spans="1:13" ht="30" customHeight="1">
      <c r="A55" s="2"/>
      <c r="B55" s="2">
        <f t="shared" si="23"/>
        <v>5</v>
      </c>
      <c r="C55" s="2">
        <f t="shared" si="24"/>
        <v>5</v>
      </c>
      <c r="D55" s="7" t="s">
        <v>180</v>
      </c>
      <c r="E55" s="2" t="s">
        <v>173</v>
      </c>
      <c r="F55" s="2" t="s">
        <v>40</v>
      </c>
      <c r="G55" s="11" t="s">
        <v>74</v>
      </c>
      <c r="H55" s="4">
        <v>5.0662037037037038E-3</v>
      </c>
      <c r="I55" s="26" t="str">
        <f t="shared" si="4"/>
        <v>7:17.72</v>
      </c>
      <c r="J55" s="73"/>
      <c r="K55" s="73"/>
      <c r="L55" s="12" t="str">
        <f t="shared" si="25"/>
        <v/>
      </c>
      <c r="M55" s="12" t="str">
        <f t="shared" si="26"/>
        <v/>
      </c>
    </row>
    <row r="56" spans="1:13" ht="30" customHeight="1">
      <c r="A56" s="2"/>
      <c r="B56" s="2">
        <f t="shared" si="23"/>
        <v>6</v>
      </c>
      <c r="C56" s="2">
        <f t="shared" si="24"/>
        <v>6</v>
      </c>
      <c r="D56" s="7" t="s">
        <v>181</v>
      </c>
      <c r="E56" s="2" t="s">
        <v>173</v>
      </c>
      <c r="F56" s="2" t="s">
        <v>40</v>
      </c>
      <c r="G56" s="11" t="s">
        <v>74</v>
      </c>
      <c r="H56" s="4">
        <v>5.0832175925925932E-3</v>
      </c>
      <c r="I56" s="26" t="str">
        <f t="shared" si="4"/>
        <v>7:19.19</v>
      </c>
      <c r="J56" s="73"/>
      <c r="K56" s="73"/>
      <c r="L56" s="12" t="str">
        <f t="shared" si="25"/>
        <v/>
      </c>
      <c r="M56" s="12" t="str">
        <f t="shared" si="26"/>
        <v/>
      </c>
    </row>
    <row r="57" spans="1:13" ht="30" customHeight="1">
      <c r="A57" s="2"/>
      <c r="B57" s="2">
        <f t="shared" si="23"/>
        <v>7</v>
      </c>
      <c r="C57" s="2">
        <f t="shared" si="24"/>
        <v>7</v>
      </c>
      <c r="D57" s="7" t="s">
        <v>352</v>
      </c>
      <c r="E57" s="2" t="s">
        <v>122</v>
      </c>
      <c r="F57" s="2" t="s">
        <v>40</v>
      </c>
      <c r="G57" s="11" t="s">
        <v>74</v>
      </c>
      <c r="H57" s="14">
        <v>5.584027777777778E-3</v>
      </c>
      <c r="I57" s="26" t="str">
        <f t="shared" si="4"/>
        <v>8:02.46</v>
      </c>
      <c r="J57" s="72"/>
      <c r="K57" s="72"/>
      <c r="L57" s="12" t="str">
        <f t="shared" si="25"/>
        <v/>
      </c>
      <c r="M57" s="12" t="str">
        <f t="shared" si="26"/>
        <v/>
      </c>
    </row>
    <row r="58" spans="1:13" ht="30" customHeight="1">
      <c r="A58" s="2">
        <v>123</v>
      </c>
      <c r="B58" s="2">
        <f t="shared" ref="B58:C61" si="27">RANK(H58,$H$58:$H$61,1)</f>
        <v>1</v>
      </c>
      <c r="C58" s="2">
        <f t="shared" si="27"/>
        <v>1</v>
      </c>
      <c r="D58" s="7" t="s">
        <v>174</v>
      </c>
      <c r="E58" s="2" t="s">
        <v>175</v>
      </c>
      <c r="F58" s="2" t="s">
        <v>43</v>
      </c>
      <c r="G58" s="11" t="s">
        <v>74</v>
      </c>
      <c r="H58" s="4">
        <v>3.1233796296296292E-3</v>
      </c>
      <c r="I58" s="26" t="str">
        <f t="shared" si="4"/>
        <v>4:29.86</v>
      </c>
      <c r="J58" s="66">
        <v>3.5341435185185181E-3</v>
      </c>
      <c r="K58" s="66">
        <v>3.5341435185185181E-3</v>
      </c>
      <c r="L58" s="12" t="str">
        <f>IF(H58&lt;$J$58,"破我國紀錄","")</f>
        <v>破我國紀錄</v>
      </c>
      <c r="M58" s="12" t="str">
        <f>IF(H58&lt;$K$58,"破成人賽紀錄","")</f>
        <v>破成人賽紀錄</v>
      </c>
    </row>
    <row r="59" spans="1:13" ht="30" customHeight="1">
      <c r="A59" s="2"/>
      <c r="B59" s="2">
        <f t="shared" si="27"/>
        <v>2</v>
      </c>
      <c r="C59" s="2">
        <f t="shared" si="27"/>
        <v>2</v>
      </c>
      <c r="D59" s="7" t="s">
        <v>707</v>
      </c>
      <c r="E59" s="2" t="s">
        <v>704</v>
      </c>
      <c r="F59" s="2" t="s">
        <v>43</v>
      </c>
      <c r="G59" s="11" t="s">
        <v>74</v>
      </c>
      <c r="H59" s="14">
        <v>3.8185185185185184E-3</v>
      </c>
      <c r="I59" s="26" t="str">
        <f t="shared" si="4"/>
        <v>5:29.92</v>
      </c>
      <c r="J59" s="69"/>
      <c r="K59" s="69"/>
      <c r="L59" s="12" t="str">
        <f t="shared" ref="L59:L61" si="28">IF(H59&lt;$J$58,"破我國紀錄","")</f>
        <v/>
      </c>
      <c r="M59" s="12" t="str">
        <f t="shared" ref="M59:M61" si="29">IF(H59&lt;$K$58,"破成人賽紀錄","")</f>
        <v/>
      </c>
    </row>
    <row r="60" spans="1:13" ht="30" customHeight="1">
      <c r="A60" s="2"/>
      <c r="B60" s="2">
        <f t="shared" si="27"/>
        <v>3</v>
      </c>
      <c r="C60" s="2">
        <f t="shared" si="27"/>
        <v>3</v>
      </c>
      <c r="D60" s="7" t="s">
        <v>177</v>
      </c>
      <c r="E60" s="2" t="s">
        <v>122</v>
      </c>
      <c r="F60" s="2" t="s">
        <v>43</v>
      </c>
      <c r="G60" s="11" t="s">
        <v>74</v>
      </c>
      <c r="H60" s="14">
        <v>3.8582175925925923E-3</v>
      </c>
      <c r="I60" s="26" t="str">
        <f t="shared" si="4"/>
        <v>5:33.35</v>
      </c>
      <c r="J60" s="69"/>
      <c r="K60" s="69"/>
      <c r="L60" s="12" t="str">
        <f t="shared" si="28"/>
        <v/>
      </c>
      <c r="M60" s="12" t="str">
        <f t="shared" si="29"/>
        <v/>
      </c>
    </row>
    <row r="61" spans="1:13" ht="30" customHeight="1">
      <c r="A61" s="2"/>
      <c r="B61" s="2">
        <f t="shared" si="27"/>
        <v>4</v>
      </c>
      <c r="C61" s="2">
        <f t="shared" si="27"/>
        <v>4</v>
      </c>
      <c r="D61" s="7" t="s">
        <v>170</v>
      </c>
      <c r="E61" s="2" t="s">
        <v>96</v>
      </c>
      <c r="F61" s="2" t="s">
        <v>43</v>
      </c>
      <c r="G61" s="11" t="s">
        <v>74</v>
      </c>
      <c r="H61" s="4">
        <v>4.6319444444444446E-3</v>
      </c>
      <c r="I61" s="26" t="str">
        <f t="shared" si="4"/>
        <v>6:40.20</v>
      </c>
      <c r="J61" s="68"/>
      <c r="K61" s="68"/>
      <c r="L61" s="12" t="str">
        <f t="shared" si="28"/>
        <v/>
      </c>
      <c r="M61" s="12" t="str">
        <f t="shared" si="29"/>
        <v/>
      </c>
    </row>
    <row r="62" spans="1:13" ht="30" customHeight="1">
      <c r="A62" s="2">
        <v>123</v>
      </c>
      <c r="B62" s="2">
        <f>RANK(H62,$H$62:$H$62,1)</f>
        <v>1</v>
      </c>
      <c r="C62" s="2">
        <f>RANK(I62,$H$62:$H$62,1)</f>
        <v>1</v>
      </c>
      <c r="D62" s="7" t="s">
        <v>179</v>
      </c>
      <c r="E62" s="2" t="s">
        <v>94</v>
      </c>
      <c r="F62" s="2" t="s">
        <v>44</v>
      </c>
      <c r="G62" s="11" t="s">
        <v>74</v>
      </c>
      <c r="H62" s="14">
        <v>4.1322916666666669E-3</v>
      </c>
      <c r="I62" s="26" t="str">
        <f t="shared" si="4"/>
        <v>5:57.03</v>
      </c>
      <c r="J62" s="14">
        <v>3.2107638888888884E-3</v>
      </c>
      <c r="K62" s="14">
        <v>3.2107638888888884E-3</v>
      </c>
      <c r="L62" s="12" t="str">
        <f>IF(H62&lt;$J$62,"破我國紀錄","")</f>
        <v/>
      </c>
      <c r="M62" s="12" t="str">
        <f>IF(H62&lt;$K$62,"破成人賽紀錄","")</f>
        <v/>
      </c>
    </row>
    <row r="63" spans="1:13" ht="30" customHeight="1">
      <c r="A63" s="2">
        <v>123</v>
      </c>
      <c r="B63" s="2">
        <f>RANK(H63,$H$63:$H$63,1)</f>
        <v>1</v>
      </c>
      <c r="C63" s="2">
        <f>RANK(I63,$H$63:$H$63,1)</f>
        <v>1</v>
      </c>
      <c r="D63" s="7" t="s">
        <v>627</v>
      </c>
      <c r="E63" s="2" t="s">
        <v>409</v>
      </c>
      <c r="F63" s="2" t="s">
        <v>45</v>
      </c>
      <c r="G63" s="11" t="s">
        <v>74</v>
      </c>
      <c r="H63" s="14">
        <v>4.8989583333333333E-3</v>
      </c>
      <c r="I63" s="26" t="str">
        <f t="shared" si="4"/>
        <v>7:03.27</v>
      </c>
      <c r="J63" s="14">
        <v>3.1174768518518522E-3</v>
      </c>
      <c r="K63" s="14">
        <v>3.1174768518518522E-3</v>
      </c>
      <c r="L63" s="12" t="str">
        <f>IF(H63&lt;$J$63,"破我國紀錄","")</f>
        <v/>
      </c>
      <c r="M63" s="12" t="str">
        <f>IF(H63&lt;$K$63,"破成人賽紀錄","")</f>
        <v/>
      </c>
    </row>
  </sheetData>
  <sortState ref="B58:H61">
    <sortCondition ref="B58:B61"/>
  </sortState>
  <phoneticPr fontId="1" type="noConversion"/>
  <pageMargins left="0.31496062992125984" right="0.31496062992125984" top="0.78740157480314965" bottom="0.47244094488188981" header="0.31496062992125984" footer="0.31496062992125984"/>
  <pageSetup paperSize="9" scale="71" fitToHeight="0" orientation="portrait" r:id="rId1"/>
  <rowBreaks count="16" manualBreakCount="16">
    <brk id="6" max="16383" man="1"/>
    <brk id="9" max="16383" man="1"/>
    <brk id="15" max="16383" man="1"/>
    <brk id="17" max="16383" man="1"/>
    <brk id="21" max="16383" man="1"/>
    <brk id="22" max="16383" man="1"/>
    <brk id="23" max="16383" man="1"/>
    <brk id="24" max="16383" man="1"/>
    <brk id="33" max="16383" man="1"/>
    <brk id="38" max="16383" man="1"/>
    <brk id="43" max="16383" man="1"/>
    <brk id="48" max="16383" man="1"/>
    <brk id="50" max="16383" man="1"/>
    <brk id="57" max="16383" man="1"/>
    <brk id="6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已命名的範圍</vt:lpstr>
      </vt:variant>
      <vt:variant>
        <vt:i4>15</vt:i4>
      </vt:variant>
    </vt:vector>
  </HeadingPairs>
  <TitlesOfParts>
    <vt:vector size="31" baseType="lpstr">
      <vt:lpstr>01-200自</vt:lpstr>
      <vt:lpstr>02-50蛙</vt:lpstr>
      <vt:lpstr>03-50蝶</vt:lpstr>
      <vt:lpstr>會長</vt:lpstr>
      <vt:lpstr>04-100仰</vt:lpstr>
      <vt:lpstr>05-200蛙</vt:lpstr>
      <vt:lpstr>06-100自</vt:lpstr>
      <vt:lpstr>07-混接</vt:lpstr>
      <vt:lpstr>08-400自</vt:lpstr>
      <vt:lpstr>09-50仰</vt:lpstr>
      <vt:lpstr>10-50自</vt:lpstr>
      <vt:lpstr>11-100蝶</vt:lpstr>
      <vt:lpstr>12-100蛙</vt:lpstr>
      <vt:lpstr>13-200混</vt:lpstr>
      <vt:lpstr>14-自接</vt:lpstr>
      <vt:lpstr>破紀錄彙整</vt:lpstr>
      <vt:lpstr>'01-200自'!Print_Titles</vt:lpstr>
      <vt:lpstr>'02-50蛙'!Print_Titles</vt:lpstr>
      <vt:lpstr>'03-50蝶'!Print_Titles</vt:lpstr>
      <vt:lpstr>'04-100仰'!Print_Titles</vt:lpstr>
      <vt:lpstr>'05-200蛙'!Print_Titles</vt:lpstr>
      <vt:lpstr>'06-100自'!Print_Titles</vt:lpstr>
      <vt:lpstr>'07-混接'!Print_Titles</vt:lpstr>
      <vt:lpstr>'08-400自'!Print_Titles</vt:lpstr>
      <vt:lpstr>'09-50仰'!Print_Titles</vt:lpstr>
      <vt:lpstr>'10-50自'!Print_Titles</vt:lpstr>
      <vt:lpstr>'11-100蝶'!Print_Titles</vt:lpstr>
      <vt:lpstr>'12-100蛙'!Print_Titles</vt:lpstr>
      <vt:lpstr>'13-200混'!Print_Titles</vt:lpstr>
      <vt:lpstr>'14-自接'!Print_Titles</vt:lpstr>
      <vt:lpstr>會長!Print_Titles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Mei</cp:lastModifiedBy>
  <cp:lastPrinted>2018-10-01T07:13:18Z</cp:lastPrinted>
  <dcterms:created xsi:type="dcterms:W3CDTF">2013-07-21T14:04:39Z</dcterms:created>
  <dcterms:modified xsi:type="dcterms:W3CDTF">2018-10-02T05:11:56Z</dcterms:modified>
</cp:coreProperties>
</file>